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ina\Desktop\Assignments\"/>
    </mc:Choice>
  </mc:AlternateContent>
  <bookViews>
    <workbookView xWindow="0" yWindow="0" windowWidth="7215" windowHeight="4035" activeTab="1"/>
  </bookViews>
  <sheets>
    <sheet name="Sheet1" sheetId="1" r:id="rId1"/>
    <sheet name="Sheet2" sheetId="2" r:id="rId2"/>
  </sheets>
  <definedNames>
    <definedName name="bearing">#REF!</definedName>
    <definedName name="bearinng">#REF!</definedName>
    <definedName name="Delta_E">Sheet1!$I$2</definedName>
    <definedName name="Delta_N">Sheet1!$I$3</definedName>
    <definedName name="phi">Sheet1!$G$2</definedName>
    <definedName name="thet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I10" i="2" l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8" i="2"/>
  <c r="I9" i="2"/>
  <c r="H10" i="2"/>
  <c r="H11" i="2"/>
  <c r="H12" i="2"/>
  <c r="H13" i="2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7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" i="1" l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E8" i="1"/>
  <c r="H8" i="1" s="1"/>
  <c r="D9" i="1"/>
  <c r="G9" i="1" s="1"/>
  <c r="D10" i="1"/>
  <c r="G10" i="1" s="1"/>
  <c r="D11" i="1"/>
  <c r="G11" i="1" s="1"/>
  <c r="D12" i="1"/>
  <c r="G12" i="1" s="1"/>
  <c r="D13" i="1"/>
  <c r="G13" i="1" s="1"/>
  <c r="D14" i="1"/>
  <c r="G14" i="1" s="1"/>
  <c r="D8" i="1"/>
  <c r="G8" i="1" s="1"/>
</calcChain>
</file>

<file path=xl/sharedStrings.xml><?xml version="1.0" encoding="utf-8"?>
<sst xmlns="http://schemas.openxmlformats.org/spreadsheetml/2006/main" count="31" uniqueCount="29">
  <si>
    <t>GLG410 Fall 2015</t>
  </si>
  <si>
    <t xml:space="preserve">Christina Sullivan </t>
  </si>
  <si>
    <t>Rotation Calculator Exercise</t>
  </si>
  <si>
    <t>E</t>
  </si>
  <si>
    <t>N</t>
  </si>
  <si>
    <t>Original Coordinates</t>
  </si>
  <si>
    <t>Rotated Coordinates</t>
  </si>
  <si>
    <t>E'</t>
  </si>
  <si>
    <t>N'</t>
  </si>
  <si>
    <t>Variables</t>
  </si>
  <si>
    <t>phi</t>
  </si>
  <si>
    <t>(degrees)</t>
  </si>
  <si>
    <t>Delta_E</t>
  </si>
  <si>
    <t>Delta_N</t>
  </si>
  <si>
    <t>point number</t>
  </si>
  <si>
    <t>bearing (degrees)</t>
  </si>
  <si>
    <t>Rotated and Displaced Coordinates</t>
  </si>
  <si>
    <t>E'+dE</t>
  </si>
  <si>
    <t>N'+dN</t>
  </si>
  <si>
    <t>Tape and compass transect exercise</t>
  </si>
  <si>
    <t>GLG 410 Fall 2015</t>
  </si>
  <si>
    <t xml:space="preserve">horizontal distance (m) </t>
  </si>
  <si>
    <t>Comments</t>
  </si>
  <si>
    <t>Excel Angle</t>
  </si>
  <si>
    <t>Cumulative E</t>
  </si>
  <si>
    <t>Cumulative N</t>
  </si>
  <si>
    <t>(18 was skipped)</t>
  </si>
  <si>
    <t>(New Scale)</t>
  </si>
  <si>
    <t>3 was skipped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</si>
</sst>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Rotated</a:t>
            </a:r>
            <a:r>
              <a:rPr lang="en-US" baseline="0"/>
              <a:t> Calculator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480547482279569E-2"/>
          <c:y val="0.17171296296296298"/>
          <c:w val="0.59493748511744582"/>
          <c:h val="0.77736111111111106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Sheet1!$B$6:$B$7</c:f>
              <c:strCache>
                <c:ptCount val="2"/>
                <c:pt idx="0">
                  <c:v>Original Coordinates</c:v>
                </c:pt>
                <c:pt idx="1">
                  <c:v>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Sheet1!$A$8:$A$14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-1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</c:numCache>
            </c:numRef>
          </c:xVal>
          <c:yVal>
            <c:numRef>
              <c:f>Sheet1!$B$8:$B$14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-1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Sheet1!$D$6:$E$6</c:f>
              <c:strCache>
                <c:ptCount val="1"/>
                <c:pt idx="0">
                  <c:v>Rotated Coordinates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Sheet1!$D$8:$D$14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-1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</c:numCache>
            </c:numRef>
          </c:xVal>
          <c:yVal>
            <c:numRef>
              <c:f>Sheet1!$E$8:$E$14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-1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Sheet1!$G$6</c:f>
              <c:strCache>
                <c:ptCount val="1"/>
                <c:pt idx="0">
                  <c:v>Rotated and Displaced Coordinates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Sheet1!$G$8:$G$14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-1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</c:numCache>
            </c:numRef>
          </c:xVal>
          <c:yVal>
            <c:numRef>
              <c:f>Sheet1!$H$8:$H$14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-1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927096"/>
        <c:axId val="306928664"/>
      </c:scatterChart>
      <c:valAx>
        <c:axId val="306927096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928664"/>
        <c:crosses val="autoZero"/>
        <c:crossBetween val="midCat"/>
      </c:valAx>
      <c:valAx>
        <c:axId val="306928664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927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Transect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58814477712116E-2"/>
          <c:y val="0.14180526763608561"/>
          <c:w val="0.84486715667818035"/>
          <c:h val="0.790799311642207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Sheet2!$I$6</c:f>
              <c:strCache>
                <c:ptCount val="1"/>
                <c:pt idx="0">
                  <c:v>Cumulative 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Sheet2!$H$7:$H$95</c:f>
              <c:numCache>
                <c:formatCode>General</c:formatCode>
                <c:ptCount val="89"/>
                <c:pt idx="0">
                  <c:v>0</c:v>
                </c:pt>
                <c:pt idx="1">
                  <c:v>4.4110806524146327</c:v>
                </c:pt>
                <c:pt idx="2">
                  <c:v>7.6412420750489698</c:v>
                </c:pt>
                <c:pt idx="3">
                  <c:v>12.295453157124252</c:v>
                </c:pt>
                <c:pt idx="4">
                  <c:v>18.964173513530625</c:v>
                </c:pt>
                <c:pt idx="5">
                  <c:v>21.985937425027263</c:v>
                </c:pt>
                <c:pt idx="6">
                  <c:v>24.820143576499973</c:v>
                </c:pt>
                <c:pt idx="7">
                  <c:v>27.459845384244161</c:v>
                </c:pt>
                <c:pt idx="8">
                  <c:v>29.891149680850653</c:v>
                </c:pt>
                <c:pt idx="9">
                  <c:v>34.336963251788234</c:v>
                </c:pt>
                <c:pt idx="10">
                  <c:v>38.666952843125578</c:v>
                </c:pt>
                <c:pt idx="11">
                  <c:v>42.537701114169572</c:v>
                </c:pt>
                <c:pt idx="12">
                  <c:v>46.408449385213565</c:v>
                </c:pt>
                <c:pt idx="13">
                  <c:v>51.132074393945217</c:v>
                </c:pt>
                <c:pt idx="14">
                  <c:v>55.101231519337787</c:v>
                </c:pt>
                <c:pt idx="15">
                  <c:v>58.643950275886525</c:v>
                </c:pt>
                <c:pt idx="16">
                  <c:v>63.137954624471497</c:v>
                </c:pt>
                <c:pt idx="17">
                  <c:v>66.287037963625934</c:v>
                </c:pt>
                <c:pt idx="18">
                  <c:v>83.234697211179025</c:v>
                </c:pt>
                <c:pt idx="19">
                  <c:v>97.328335944614736</c:v>
                </c:pt>
                <c:pt idx="20">
                  <c:v>113.49456860943805</c:v>
                </c:pt>
                <c:pt idx="21">
                  <c:v>118.80900587379115</c:v>
                </c:pt>
                <c:pt idx="22">
                  <c:v>139.94087412002875</c:v>
                </c:pt>
                <c:pt idx="23">
                  <c:v>166.95947709200399</c:v>
                </c:pt>
                <c:pt idx="24">
                  <c:v>172.0789530033382</c:v>
                </c:pt>
                <c:pt idx="25">
                  <c:v>193.6058961356963</c:v>
                </c:pt>
                <c:pt idx="26">
                  <c:v>215.98769982565705</c:v>
                </c:pt>
                <c:pt idx="27">
                  <c:v>238.50940645335498</c:v>
                </c:pt>
                <c:pt idx="28">
                  <c:v>259.58118853271412</c:v>
                </c:pt>
                <c:pt idx="29">
                  <c:v>280.72368129019191</c:v>
                </c:pt>
                <c:pt idx="30">
                  <c:v>301.4939665669159</c:v>
                </c:pt>
                <c:pt idx="31">
                  <c:v>323.63968236614227</c:v>
                </c:pt>
                <c:pt idx="32">
                  <c:v>343.9632334960047</c:v>
                </c:pt>
                <c:pt idx="33">
                  <c:v>360.41869178243604</c:v>
                </c:pt>
                <c:pt idx="34">
                  <c:v>361.29631622437904</c:v>
                </c:pt>
                <c:pt idx="35">
                  <c:v>364.66054325182722</c:v>
                </c:pt>
                <c:pt idx="36">
                  <c:v>385.05486753668123</c:v>
                </c:pt>
                <c:pt idx="37">
                  <c:v>408.43372708273341</c:v>
                </c:pt>
                <c:pt idx="38">
                  <c:v>419.83964680679117</c:v>
                </c:pt>
                <c:pt idx="39">
                  <c:v>439.0812803638579</c:v>
                </c:pt>
                <c:pt idx="40">
                  <c:v>460.4673798464662</c:v>
                </c:pt>
                <c:pt idx="41">
                  <c:v>472.12804116861707</c:v>
                </c:pt>
                <c:pt idx="42">
                  <c:v>484.0791917408423</c:v>
                </c:pt>
                <c:pt idx="43">
                  <c:v>513.64133784215392</c:v>
                </c:pt>
                <c:pt idx="44">
                  <c:v>536.42786620418178</c:v>
                </c:pt>
                <c:pt idx="45">
                  <c:v>574.16334521532042</c:v>
                </c:pt>
                <c:pt idx="46">
                  <c:v>600.87295955946888</c:v>
                </c:pt>
                <c:pt idx="47">
                  <c:v>625.1216708654332</c:v>
                </c:pt>
                <c:pt idx="48">
                  <c:v>640.19406848035067</c:v>
                </c:pt>
                <c:pt idx="49">
                  <c:v>666.22958610789237</c:v>
                </c:pt>
                <c:pt idx="50">
                  <c:v>680.48283167852082</c:v>
                </c:pt>
                <c:pt idx="51">
                  <c:v>682.12113576709885</c:v>
                </c:pt>
                <c:pt idx="52">
                  <c:v>699.91950964334774</c:v>
                </c:pt>
                <c:pt idx="53">
                  <c:v>735.25334611775281</c:v>
                </c:pt>
                <c:pt idx="54">
                  <c:v>760.07799492893741</c:v>
                </c:pt>
                <c:pt idx="55">
                  <c:v>786.41001639863418</c:v>
                </c:pt>
                <c:pt idx="56">
                  <c:v>819.39961984676825</c:v>
                </c:pt>
                <c:pt idx="57">
                  <c:v>831.40770575687952</c:v>
                </c:pt>
                <c:pt idx="58">
                  <c:v>860.50615932403662</c:v>
                </c:pt>
                <c:pt idx="59">
                  <c:v>882.24854121593057</c:v>
                </c:pt>
                <c:pt idx="60">
                  <c:v>909.49962721872191</c:v>
                </c:pt>
                <c:pt idx="61">
                  <c:v>936.56246991022363</c:v>
                </c:pt>
                <c:pt idx="62">
                  <c:v>960.62490088827531</c:v>
                </c:pt>
                <c:pt idx="63">
                  <c:v>982.97033561409535</c:v>
                </c:pt>
                <c:pt idx="64">
                  <c:v>991.65274449744186</c:v>
                </c:pt>
                <c:pt idx="65">
                  <c:v>1000.3351533807884</c:v>
                </c:pt>
                <c:pt idx="66">
                  <c:v>1023.7178392829683</c:v>
                </c:pt>
                <c:pt idx="67">
                  <c:v>1069.1498481567407</c:v>
                </c:pt>
                <c:pt idx="68">
                  <c:v>1105.8743755539733</c:v>
                </c:pt>
                <c:pt idx="69">
                  <c:v>1113.8209038897037</c:v>
                </c:pt>
                <c:pt idx="70">
                  <c:v>1135.0301612366595</c:v>
                </c:pt>
                <c:pt idx="71">
                  <c:v>1158.5129371391313</c:v>
                </c:pt>
                <c:pt idx="72">
                  <c:v>1193.7364750435579</c:v>
                </c:pt>
                <c:pt idx="73">
                  <c:v>1217.6955403449767</c:v>
                </c:pt>
                <c:pt idx="74">
                  <c:v>1240.6768736385461</c:v>
                </c:pt>
                <c:pt idx="75">
                  <c:v>1254.6024583914589</c:v>
                </c:pt>
                <c:pt idx="76">
                  <c:v>1280.5832205049919</c:v>
                </c:pt>
                <c:pt idx="77">
                  <c:v>1301.5499847036276</c:v>
                </c:pt>
                <c:pt idx="78">
                  <c:v>1313.2172465932056</c:v>
                </c:pt>
                <c:pt idx="79">
                  <c:v>1323.9947350364212</c:v>
                </c:pt>
                <c:pt idx="80">
                  <c:v>1348.8658622130724</c:v>
                </c:pt>
                <c:pt idx="81">
                  <c:v>1374.8466243266057</c:v>
                </c:pt>
                <c:pt idx="82">
                  <c:v>1398.4869469348073</c:v>
                </c:pt>
                <c:pt idx="83">
                  <c:v>1416.9997831357384</c:v>
                </c:pt>
                <c:pt idx="84">
                  <c:v>1445.176236688598</c:v>
                </c:pt>
                <c:pt idx="85">
                  <c:v>1473.3526902414576</c:v>
                </c:pt>
                <c:pt idx="86">
                  <c:v>1501.8843857303123</c:v>
                </c:pt>
                <c:pt idx="87">
                  <c:v>1530.4160812191669</c:v>
                </c:pt>
                <c:pt idx="88">
                  <c:v>1558.7227019956729</c:v>
                </c:pt>
              </c:numCache>
            </c:numRef>
          </c:xVal>
          <c:yVal>
            <c:numRef>
              <c:f>Sheet2!$I$7:$I$95</c:f>
              <c:numCache>
                <c:formatCode>General</c:formatCode>
                <c:ptCount val="89"/>
                <c:pt idx="0">
                  <c:v>0</c:v>
                </c:pt>
                <c:pt idx="1">
                  <c:v>-4.5678077321504338</c:v>
                </c:pt>
                <c:pt idx="2">
                  <c:v>-7.912737803725161</c:v>
                </c:pt>
                <c:pt idx="3">
                  <c:v>-12.732314465994122</c:v>
                </c:pt>
                <c:pt idx="4">
                  <c:v>-19.637976549245174</c:v>
                </c:pt>
                <c:pt idx="5">
                  <c:v>-22.767104680718305</c:v>
                </c:pt>
                <c:pt idx="6">
                  <c:v>-25.702011066100003</c:v>
                </c:pt>
                <c:pt idx="7">
                  <c:v>-28.435502307386876</c:v>
                </c:pt>
                <c:pt idx="8">
                  <c:v>-30.953191608572155</c:v>
                </c:pt>
                <c:pt idx="9">
                  <c:v>-35.55696633073952</c:v>
                </c:pt>
                <c:pt idx="10">
                  <c:v>-40.538049560209814</c:v>
                </c:pt>
                <c:pt idx="11">
                  <c:v>-44.990836083524172</c:v>
                </c:pt>
                <c:pt idx="12">
                  <c:v>-49.443622606838531</c:v>
                </c:pt>
                <c:pt idx="13">
                  <c:v>-54.877531584442487</c:v>
                </c:pt>
                <c:pt idx="14">
                  <c:v>-59.443524544790257</c:v>
                </c:pt>
                <c:pt idx="15">
                  <c:v>-63.518956277993226</c:v>
                </c:pt>
                <c:pt idx="16">
                  <c:v>-68.688716902519218</c:v>
                </c:pt>
                <c:pt idx="17">
                  <c:v>-72.311322887588517</c:v>
                </c:pt>
                <c:pt idx="18">
                  <c:v>-90.485462372824912</c:v>
                </c:pt>
                <c:pt idx="19">
                  <c:v>-99.991741731827602</c:v>
                </c:pt>
                <c:pt idx="20">
                  <c:v>-110.89600334950717</c:v>
                </c:pt>
                <c:pt idx="21">
                  <c:v>-114.0892394139495</c:v>
                </c:pt>
                <c:pt idx="22">
                  <c:v>-132.45889222568371</c:v>
                </c:pt>
                <c:pt idx="23">
                  <c:v>-155.94580546354388</c:v>
                </c:pt>
                <c:pt idx="24">
                  <c:v>-160.71979398398136</c:v>
                </c:pt>
                <c:pt idx="25">
                  <c:v>-178.15196881606187</c:v>
                </c:pt>
                <c:pt idx="26">
                  <c:v>-196.27639607829718</c:v>
                </c:pt>
                <c:pt idx="27">
                  <c:v>-215.17435180308144</c:v>
                </c:pt>
                <c:pt idx="28">
                  <c:v>-236.24613388244055</c:v>
                </c:pt>
                <c:pt idx="29">
                  <c:v>-257.3886266399183</c:v>
                </c:pt>
                <c:pt idx="30">
                  <c:v>-278.89688667004395</c:v>
                </c:pt>
                <c:pt idx="31">
                  <c:v>-298.83697873953793</c:v>
                </c:pt>
                <c:pt idx="32">
                  <c:v>-320.63131904778919</c:v>
                </c:pt>
                <c:pt idx="33">
                  <c:v>-335.97628214919541</c:v>
                </c:pt>
                <c:pt idx="34">
                  <c:v>-336.79468018127039</c:v>
                </c:pt>
                <c:pt idx="35">
                  <c:v>-339.93187263755789</c:v>
                </c:pt>
                <c:pt idx="36">
                  <c:v>-353.68801806293828</c:v>
                </c:pt>
                <c:pt idx="37">
                  <c:v>-369.45725794081335</c:v>
                </c:pt>
                <c:pt idx="38">
                  <c:v>-376.86434881701774</c:v>
                </c:pt>
                <c:pt idx="39">
                  <c:v>-387.53016046243715</c:v>
                </c:pt>
                <c:pt idx="40">
                  <c:v>-401.41845585532036</c:v>
                </c:pt>
                <c:pt idx="41">
                  <c:v>-408.70484573852696</c:v>
                </c:pt>
                <c:pt idx="42">
                  <c:v>-415.60484573852693</c:v>
                </c:pt>
                <c:pt idx="43">
                  <c:v>-431.99141090285315</c:v>
                </c:pt>
                <c:pt idx="44">
                  <c:v>-395.52534276812685</c:v>
                </c:pt>
                <c:pt idx="45">
                  <c:v>-362.72239131860147</c:v>
                </c:pt>
                <c:pt idx="46">
                  <c:v>-335.06377599558033</c:v>
                </c:pt>
                <c:pt idx="47">
                  <c:v>-349.06377599558033</c:v>
                </c:pt>
                <c:pt idx="48">
                  <c:v>-359.61758242443955</c:v>
                </c:pt>
                <c:pt idx="49">
                  <c:v>-379.23675217919634</c:v>
                </c:pt>
                <c:pt idx="50">
                  <c:v>-389.21698217170456</c:v>
                </c:pt>
                <c:pt idx="51">
                  <c:v>-390.36413504440662</c:v>
                </c:pt>
                <c:pt idx="52">
                  <c:v>-403.29541059484103</c:v>
                </c:pt>
                <c:pt idx="53">
                  <c:v>-423.69541059484101</c:v>
                </c:pt>
                <c:pt idx="54">
                  <c:v>-439.81672603128584</c:v>
                </c:pt>
                <c:pt idx="55">
                  <c:v>-450.45555328429776</c:v>
                </c:pt>
                <c:pt idx="56">
                  <c:v>-465.83885801165923</c:v>
                </c:pt>
                <c:pt idx="57">
                  <c:v>-469.97357357326513</c:v>
                </c:pt>
                <c:pt idx="58">
                  <c:v>-486.77357357326514</c:v>
                </c:pt>
                <c:pt idx="59">
                  <c:v>-496.4539056784692</c:v>
                </c:pt>
                <c:pt idx="60">
                  <c:v>-506.37248983491361</c:v>
                </c:pt>
                <c:pt idx="61">
                  <c:v>-517.85998501249821</c:v>
                </c:pt>
                <c:pt idx="62">
                  <c:v>-522.9746126066151</c:v>
                </c:pt>
                <c:pt idx="63">
                  <c:v>-524.53715761848355</c:v>
                </c:pt>
                <c:pt idx="64">
                  <c:v>-573.77754526909393</c:v>
                </c:pt>
                <c:pt idx="65">
                  <c:v>-623.01793291970432</c:v>
                </c:pt>
                <c:pt idx="66">
                  <c:v>-636.51793291970432</c:v>
                </c:pt>
                <c:pt idx="67">
                  <c:v>-654.87365599708403</c:v>
                </c:pt>
                <c:pt idx="68">
                  <c:v>-671.22446904873118</c:v>
                </c:pt>
                <c:pt idx="69">
                  <c:v>-675.44971311380425</c:v>
                </c:pt>
                <c:pt idx="70">
                  <c:v>-695.22766555561668</c:v>
                </c:pt>
                <c:pt idx="71">
                  <c:v>-710.47755853603746</c:v>
                </c:pt>
                <c:pt idx="72">
                  <c:v>-735.14134529913247</c:v>
                </c:pt>
                <c:pt idx="73">
                  <c:v>-753.19579599369388</c:v>
                </c:pt>
                <c:pt idx="74">
                  <c:v>-772.47942428429008</c:v>
                </c:pt>
                <c:pt idx="75">
                  <c:v>-782.23022370225783</c:v>
                </c:pt>
                <c:pt idx="76">
                  <c:v>-797.23022370225783</c:v>
                </c:pt>
                <c:pt idx="77">
                  <c:v>-810.84619957763346</c:v>
                </c:pt>
                <c:pt idx="78">
                  <c:v>-822.51346146721153</c:v>
                </c:pt>
                <c:pt idx="79">
                  <c:v>-829.78296921233118</c:v>
                </c:pt>
                <c:pt idx="80">
                  <c:v>-846.55875631645358</c:v>
                </c:pt>
                <c:pt idx="81">
                  <c:v>-861.55875631645358</c:v>
                </c:pt>
                <c:pt idx="82">
                  <c:v>-880.02860057622331</c:v>
                </c:pt>
                <c:pt idx="83">
                  <c:v>-892.99142803775692</c:v>
                </c:pt>
                <c:pt idx="84">
                  <c:v>-902.69335904058016</c:v>
                </c:pt>
                <c:pt idx="85">
                  <c:v>-912.39529004340341</c:v>
                </c:pt>
                <c:pt idx="86">
                  <c:v>-921.66579987465184</c:v>
                </c:pt>
                <c:pt idx="87">
                  <c:v>-930.93630970590027</c:v>
                </c:pt>
                <c:pt idx="88">
                  <c:v>-939.59051216569333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929056"/>
        <c:axId val="306922392"/>
      </c:scatterChart>
      <c:valAx>
        <c:axId val="306929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</a:t>
                </a:r>
                <a:r>
                  <a:rPr lang="en-US" baseline="0"/>
                  <a:t> E- W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60728905768275843"/>
              <c:y val="7.12667482356036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922392"/>
        <c:crosses val="autoZero"/>
        <c:crossBetween val="midCat"/>
      </c:valAx>
      <c:valAx>
        <c:axId val="30692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</a:t>
                </a:r>
                <a:r>
                  <a:rPr lang="en-US" baseline="0"/>
                  <a:t> N-S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929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</xdr:colOff>
      <xdr:row>1</xdr:row>
      <xdr:rowOff>27339</xdr:rowOff>
    </xdr:from>
    <xdr:to>
      <xdr:col>17</xdr:col>
      <xdr:colOff>308120</xdr:colOff>
      <xdr:row>15</xdr:row>
      <xdr:rowOff>103539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4</xdr:row>
      <xdr:rowOff>171450</xdr:rowOff>
    </xdr:from>
    <xdr:to>
      <xdr:col>18</xdr:col>
      <xdr:colOff>304800</xdr:colOff>
      <xdr:row>24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115" zoomScaleNormal="115" workbookViewId="0">
      <selection activeCell="G2" sqref="G2"/>
    </sheetView>
  </sheetViews>
  <sheetFormatPr defaultRowHeight="15" x14ac:dyDescent="0.25"/>
  <sheetData>
    <row r="1" spans="1:9" x14ac:dyDescent="0.25">
      <c r="A1" t="s">
        <v>0</v>
      </c>
    </row>
    <row r="2" spans="1:9" x14ac:dyDescent="0.25">
      <c r="A2" t="s">
        <v>1</v>
      </c>
      <c r="E2" t="s">
        <v>9</v>
      </c>
      <c r="F2" t="s">
        <v>10</v>
      </c>
      <c r="G2" s="2"/>
      <c r="H2" t="s">
        <v>12</v>
      </c>
      <c r="I2" s="2"/>
    </row>
    <row r="3" spans="1:9" x14ac:dyDescent="0.25">
      <c r="F3" t="s">
        <v>11</v>
      </c>
      <c r="H3" t="s">
        <v>13</v>
      </c>
      <c r="I3" s="2"/>
    </row>
    <row r="4" spans="1:9" x14ac:dyDescent="0.25">
      <c r="A4" t="s">
        <v>2</v>
      </c>
    </row>
    <row r="6" spans="1:9" x14ac:dyDescent="0.25">
      <c r="A6" t="s">
        <v>5</v>
      </c>
      <c r="D6" t="s">
        <v>6</v>
      </c>
      <c r="G6" t="s">
        <v>16</v>
      </c>
    </row>
    <row r="7" spans="1:9" x14ac:dyDescent="0.25">
      <c r="A7" t="s">
        <v>3</v>
      </c>
      <c r="B7" t="s">
        <v>4</v>
      </c>
      <c r="D7" t="s">
        <v>7</v>
      </c>
      <c r="E7" t="s">
        <v>8</v>
      </c>
      <c r="G7" t="s">
        <v>17</v>
      </c>
      <c r="H7" t="s">
        <v>18</v>
      </c>
    </row>
    <row r="8" spans="1:9" x14ac:dyDescent="0.25">
      <c r="A8">
        <v>1</v>
      </c>
      <c r="B8">
        <v>1</v>
      </c>
      <c r="D8">
        <f t="shared" ref="D8:D14" si="0">-B8*SIN(phi)+A8*COS(phi)</f>
        <v>1</v>
      </c>
      <c r="E8">
        <f t="shared" ref="E8:E14" si="1">B8*COS(phi)+A8*SIN(phi)</f>
        <v>1</v>
      </c>
      <c r="G8">
        <f t="shared" ref="G8:G14" si="2">D8+Delta_E</f>
        <v>1</v>
      </c>
      <c r="H8">
        <f t="shared" ref="H8:H14" si="3">E8+Delta_N</f>
        <v>1</v>
      </c>
    </row>
    <row r="9" spans="1:9" x14ac:dyDescent="0.25">
      <c r="A9">
        <v>2</v>
      </c>
      <c r="B9">
        <v>0</v>
      </c>
      <c r="D9">
        <f t="shared" si="0"/>
        <v>2</v>
      </c>
      <c r="E9">
        <f t="shared" si="1"/>
        <v>0</v>
      </c>
      <c r="G9">
        <f t="shared" si="2"/>
        <v>2</v>
      </c>
      <c r="H9">
        <f t="shared" si="3"/>
        <v>0</v>
      </c>
    </row>
    <row r="10" spans="1:9" x14ac:dyDescent="0.25">
      <c r="A10">
        <v>1</v>
      </c>
      <c r="B10">
        <v>-1</v>
      </c>
      <c r="D10">
        <f t="shared" si="0"/>
        <v>1</v>
      </c>
      <c r="E10">
        <f t="shared" si="1"/>
        <v>-1</v>
      </c>
      <c r="G10">
        <f t="shared" si="2"/>
        <v>1</v>
      </c>
      <c r="H10">
        <f t="shared" si="3"/>
        <v>-1</v>
      </c>
    </row>
    <row r="11" spans="1:9" x14ac:dyDescent="0.25">
      <c r="A11">
        <v>-1</v>
      </c>
      <c r="B11">
        <v>-1</v>
      </c>
      <c r="D11">
        <f t="shared" si="0"/>
        <v>-1</v>
      </c>
      <c r="E11">
        <f t="shared" si="1"/>
        <v>-1</v>
      </c>
      <c r="G11">
        <f t="shared" si="2"/>
        <v>-1</v>
      </c>
      <c r="H11">
        <f t="shared" si="3"/>
        <v>-1</v>
      </c>
    </row>
    <row r="12" spans="1:9" x14ac:dyDescent="0.25">
      <c r="A12">
        <v>-2</v>
      </c>
      <c r="B12">
        <v>0</v>
      </c>
      <c r="D12">
        <f t="shared" si="0"/>
        <v>-2</v>
      </c>
      <c r="E12">
        <f t="shared" si="1"/>
        <v>0</v>
      </c>
      <c r="G12">
        <f t="shared" si="2"/>
        <v>-2</v>
      </c>
      <c r="H12">
        <f t="shared" si="3"/>
        <v>0</v>
      </c>
    </row>
    <row r="13" spans="1:9" x14ac:dyDescent="0.25">
      <c r="A13">
        <v>-1</v>
      </c>
      <c r="B13">
        <v>1</v>
      </c>
      <c r="D13">
        <f t="shared" si="0"/>
        <v>-1</v>
      </c>
      <c r="E13">
        <f t="shared" si="1"/>
        <v>1</v>
      </c>
      <c r="G13">
        <f t="shared" si="2"/>
        <v>-1</v>
      </c>
      <c r="H13">
        <f t="shared" si="3"/>
        <v>1</v>
      </c>
    </row>
    <row r="14" spans="1:9" x14ac:dyDescent="0.25">
      <c r="A14">
        <v>1</v>
      </c>
      <c r="B14">
        <v>1</v>
      </c>
      <c r="D14">
        <f t="shared" si="0"/>
        <v>1</v>
      </c>
      <c r="E14">
        <f t="shared" si="1"/>
        <v>1</v>
      </c>
      <c r="G14">
        <f t="shared" si="2"/>
        <v>1</v>
      </c>
      <c r="H14">
        <f t="shared" si="3"/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workbookViewId="0">
      <selection activeCell="L2" sqref="L2"/>
    </sheetView>
  </sheetViews>
  <sheetFormatPr defaultRowHeight="15" x14ac:dyDescent="0.25"/>
  <cols>
    <col min="1" max="1" width="16.42578125" customWidth="1"/>
    <col min="2" max="2" width="18" customWidth="1"/>
    <col min="3" max="3" width="22.28515625" customWidth="1"/>
    <col min="4" max="4" width="16" customWidth="1"/>
    <col min="5" max="6" width="11.85546875" customWidth="1"/>
    <col min="8" max="8" width="12.7109375" customWidth="1"/>
    <col min="9" max="9" width="13.5703125" customWidth="1"/>
  </cols>
  <sheetData>
    <row r="1" spans="1:9" x14ac:dyDescent="0.25">
      <c r="A1" t="s">
        <v>20</v>
      </c>
    </row>
    <row r="3" spans="1:9" x14ac:dyDescent="0.25">
      <c r="A3" t="s">
        <v>19</v>
      </c>
    </row>
    <row r="6" spans="1:9" x14ac:dyDescent="0.25">
      <c r="A6" s="1" t="s">
        <v>14</v>
      </c>
      <c r="B6" t="s">
        <v>15</v>
      </c>
      <c r="C6" t="s">
        <v>21</v>
      </c>
      <c r="D6" t="s">
        <v>22</v>
      </c>
      <c r="E6" t="s">
        <v>23</v>
      </c>
      <c r="F6" t="s">
        <v>12</v>
      </c>
      <c r="G6" t="s">
        <v>13</v>
      </c>
      <c r="H6" t="s">
        <v>24</v>
      </c>
      <c r="I6" t="s">
        <v>25</v>
      </c>
    </row>
    <row r="7" spans="1:9" x14ac:dyDescent="0.25">
      <c r="A7" s="1">
        <v>1</v>
      </c>
      <c r="B7">
        <v>136</v>
      </c>
      <c r="C7">
        <v>6.35</v>
      </c>
      <c r="E7">
        <f>-(B7-90)</f>
        <v>-46</v>
      </c>
      <c r="F7">
        <f>COS(RADIANS(E7))*C7</f>
        <v>4.4110806524146327</v>
      </c>
      <c r="G7">
        <f>SIN(RADIANS(E7))*C7</f>
        <v>-4.5678077321504338</v>
      </c>
      <c r="H7">
        <v>0</v>
      </c>
      <c r="I7">
        <v>0</v>
      </c>
    </row>
    <row r="8" spans="1:9" x14ac:dyDescent="0.25">
      <c r="A8" s="1">
        <v>2</v>
      </c>
      <c r="B8">
        <v>136</v>
      </c>
      <c r="C8">
        <v>4.6500000000000004</v>
      </c>
      <c r="E8">
        <f t="shared" ref="E8:E71" si="0">-(B8-90)</f>
        <v>-46</v>
      </c>
      <c r="F8">
        <f t="shared" ref="F8:F71" si="1">COS(RADIANS(E8))*C8</f>
        <v>3.2301614226343376</v>
      </c>
      <c r="G8">
        <f t="shared" ref="G8:G71" si="2">SIN(RADIANS(E8))*C8</f>
        <v>-3.3449300715747277</v>
      </c>
      <c r="H8">
        <f>F7</f>
        <v>4.4110806524146327</v>
      </c>
      <c r="I8">
        <f>G7</f>
        <v>-4.5678077321504338</v>
      </c>
    </row>
    <row r="9" spans="1:9" x14ac:dyDescent="0.25">
      <c r="A9" s="1">
        <v>3</v>
      </c>
      <c r="B9">
        <v>136</v>
      </c>
      <c r="C9">
        <v>6.7</v>
      </c>
      <c r="E9">
        <f t="shared" si="0"/>
        <v>-46</v>
      </c>
      <c r="F9">
        <f t="shared" si="1"/>
        <v>4.6542110820752818</v>
      </c>
      <c r="G9">
        <f t="shared" si="2"/>
        <v>-4.819576662268962</v>
      </c>
      <c r="H9">
        <f>H8+F8</f>
        <v>7.6412420750489698</v>
      </c>
      <c r="I9">
        <f>I8+G8</f>
        <v>-7.912737803725161</v>
      </c>
    </row>
    <row r="10" spans="1:9" x14ac:dyDescent="0.25">
      <c r="A10" s="1">
        <v>4</v>
      </c>
      <c r="B10">
        <v>136</v>
      </c>
      <c r="C10">
        <v>9.6</v>
      </c>
      <c r="E10">
        <f t="shared" si="0"/>
        <v>-46</v>
      </c>
      <c r="F10">
        <f t="shared" si="1"/>
        <v>6.6687203564063733</v>
      </c>
      <c r="G10">
        <f t="shared" si="2"/>
        <v>-6.90566208325105</v>
      </c>
      <c r="H10">
        <f t="shared" ref="H10:H73" si="3">H9+F9</f>
        <v>12.295453157124252</v>
      </c>
      <c r="I10">
        <f t="shared" ref="I10:I73" si="4">I9+G9</f>
        <v>-12.732314465994122</v>
      </c>
    </row>
    <row r="11" spans="1:9" x14ac:dyDescent="0.25">
      <c r="A11" s="1">
        <v>5</v>
      </c>
      <c r="B11">
        <v>136</v>
      </c>
      <c r="C11">
        <v>4.3499999999999996</v>
      </c>
      <c r="E11">
        <f t="shared" si="0"/>
        <v>-46</v>
      </c>
      <c r="F11">
        <f t="shared" si="1"/>
        <v>3.0217639114966377</v>
      </c>
      <c r="G11">
        <f t="shared" si="2"/>
        <v>-3.1291281314731321</v>
      </c>
      <c r="H11">
        <f t="shared" si="3"/>
        <v>18.964173513530625</v>
      </c>
      <c r="I11">
        <f t="shared" si="4"/>
        <v>-19.637976549245174</v>
      </c>
    </row>
    <row r="12" spans="1:9" x14ac:dyDescent="0.25">
      <c r="A12" s="1">
        <v>6</v>
      </c>
      <c r="B12">
        <v>136</v>
      </c>
      <c r="C12">
        <v>4.08</v>
      </c>
      <c r="E12">
        <f t="shared" si="0"/>
        <v>-46</v>
      </c>
      <c r="F12">
        <f t="shared" si="1"/>
        <v>2.834206151472709</v>
      </c>
      <c r="G12">
        <f t="shared" si="2"/>
        <v>-2.9349063853816966</v>
      </c>
      <c r="H12">
        <f t="shared" si="3"/>
        <v>21.985937425027263</v>
      </c>
      <c r="I12">
        <f t="shared" si="4"/>
        <v>-22.767104680718305</v>
      </c>
    </row>
    <row r="13" spans="1:9" x14ac:dyDescent="0.25">
      <c r="A13" s="1">
        <v>7</v>
      </c>
      <c r="B13">
        <v>136</v>
      </c>
      <c r="C13">
        <v>3.8</v>
      </c>
      <c r="E13">
        <f t="shared" si="0"/>
        <v>-46</v>
      </c>
      <c r="F13">
        <f t="shared" si="1"/>
        <v>2.6397018077441894</v>
      </c>
      <c r="G13">
        <f t="shared" si="2"/>
        <v>-2.7334912412868739</v>
      </c>
      <c r="H13">
        <f t="shared" si="3"/>
        <v>24.820143576499973</v>
      </c>
      <c r="I13">
        <f t="shared" si="4"/>
        <v>-25.702011066100003</v>
      </c>
    </row>
    <row r="14" spans="1:9" x14ac:dyDescent="0.25">
      <c r="A14" s="1">
        <v>8</v>
      </c>
      <c r="B14">
        <v>136</v>
      </c>
      <c r="C14">
        <v>3.5</v>
      </c>
      <c r="E14">
        <f t="shared" si="0"/>
        <v>-46</v>
      </c>
      <c r="F14">
        <f t="shared" si="1"/>
        <v>2.4313042966064904</v>
      </c>
      <c r="G14">
        <f t="shared" si="2"/>
        <v>-2.5176893011852788</v>
      </c>
      <c r="H14">
        <f t="shared" si="3"/>
        <v>27.459845384244161</v>
      </c>
      <c r="I14">
        <f t="shared" si="4"/>
        <v>-28.435502307386876</v>
      </c>
    </row>
    <row r="15" spans="1:9" x14ac:dyDescent="0.25">
      <c r="A15" s="1">
        <v>9</v>
      </c>
      <c r="B15">
        <v>136</v>
      </c>
      <c r="C15">
        <v>6.4</v>
      </c>
      <c r="E15">
        <f t="shared" si="0"/>
        <v>-46</v>
      </c>
      <c r="F15">
        <f t="shared" si="1"/>
        <v>4.4458135709375828</v>
      </c>
      <c r="G15">
        <f t="shared" si="2"/>
        <v>-4.6037747221673673</v>
      </c>
      <c r="H15">
        <f t="shared" si="3"/>
        <v>29.891149680850653</v>
      </c>
      <c r="I15">
        <f t="shared" si="4"/>
        <v>-30.953191608572155</v>
      </c>
    </row>
    <row r="16" spans="1:9" x14ac:dyDescent="0.25">
      <c r="A16" s="1">
        <v>10</v>
      </c>
      <c r="B16">
        <v>139</v>
      </c>
      <c r="C16">
        <v>6.6</v>
      </c>
      <c r="E16">
        <f t="shared" si="0"/>
        <v>-49</v>
      </c>
      <c r="F16">
        <f t="shared" si="1"/>
        <v>4.3299895913373474</v>
      </c>
      <c r="G16">
        <f t="shared" si="2"/>
        <v>-4.9810832294702951</v>
      </c>
      <c r="H16">
        <f t="shared" si="3"/>
        <v>34.336963251788234</v>
      </c>
      <c r="I16">
        <f t="shared" si="4"/>
        <v>-35.55696633073952</v>
      </c>
    </row>
    <row r="17" spans="1:9" x14ac:dyDescent="0.25">
      <c r="A17" s="1">
        <v>11</v>
      </c>
      <c r="B17">
        <v>139</v>
      </c>
      <c r="C17">
        <v>5.9</v>
      </c>
      <c r="E17">
        <f t="shared" si="0"/>
        <v>-49</v>
      </c>
      <c r="F17">
        <f t="shared" si="1"/>
        <v>3.8707482710439933</v>
      </c>
      <c r="G17">
        <f t="shared" si="2"/>
        <v>-4.4527865233143551</v>
      </c>
      <c r="H17">
        <f t="shared" si="3"/>
        <v>38.666952843125578</v>
      </c>
      <c r="I17">
        <f t="shared" si="4"/>
        <v>-40.538049560209814</v>
      </c>
    </row>
    <row r="18" spans="1:9" x14ac:dyDescent="0.25">
      <c r="A18" s="1">
        <v>12</v>
      </c>
      <c r="B18">
        <v>139</v>
      </c>
      <c r="C18">
        <v>5.9</v>
      </c>
      <c r="E18">
        <f t="shared" si="0"/>
        <v>-49</v>
      </c>
      <c r="F18">
        <f t="shared" si="1"/>
        <v>3.8707482710439933</v>
      </c>
      <c r="G18">
        <f t="shared" si="2"/>
        <v>-4.4527865233143551</v>
      </c>
      <c r="H18">
        <f t="shared" si="3"/>
        <v>42.537701114169572</v>
      </c>
      <c r="I18">
        <f t="shared" si="4"/>
        <v>-44.990836083524172</v>
      </c>
    </row>
    <row r="19" spans="1:9" x14ac:dyDescent="0.25">
      <c r="A19" s="1">
        <v>13</v>
      </c>
      <c r="B19">
        <v>139</v>
      </c>
      <c r="C19">
        <v>7.2</v>
      </c>
      <c r="E19">
        <f t="shared" si="0"/>
        <v>-49</v>
      </c>
      <c r="F19">
        <f t="shared" si="1"/>
        <v>4.7236250087316529</v>
      </c>
      <c r="G19">
        <f t="shared" si="2"/>
        <v>-5.4339089776039584</v>
      </c>
      <c r="H19">
        <f t="shared" si="3"/>
        <v>46.408449385213565</v>
      </c>
      <c r="I19">
        <f t="shared" si="4"/>
        <v>-49.443622606838531</v>
      </c>
    </row>
    <row r="20" spans="1:9" x14ac:dyDescent="0.25">
      <c r="A20" s="1">
        <v>14</v>
      </c>
      <c r="B20">
        <v>139</v>
      </c>
      <c r="C20">
        <v>6.05</v>
      </c>
      <c r="E20">
        <f t="shared" si="0"/>
        <v>-49</v>
      </c>
      <c r="F20">
        <f t="shared" si="1"/>
        <v>3.9691571253925688</v>
      </c>
      <c r="G20">
        <f t="shared" si="2"/>
        <v>-4.5659929603477707</v>
      </c>
      <c r="H20">
        <f t="shared" si="3"/>
        <v>51.132074393945217</v>
      </c>
      <c r="I20">
        <f t="shared" si="4"/>
        <v>-54.877531584442487</v>
      </c>
    </row>
    <row r="21" spans="1:9" x14ac:dyDescent="0.25">
      <c r="A21" s="1">
        <v>15</v>
      </c>
      <c r="B21">
        <v>139</v>
      </c>
      <c r="C21">
        <v>5.4</v>
      </c>
      <c r="E21">
        <f t="shared" si="0"/>
        <v>-49</v>
      </c>
      <c r="F21">
        <f t="shared" si="1"/>
        <v>3.5427187565487395</v>
      </c>
      <c r="G21">
        <f t="shared" si="2"/>
        <v>-4.0754317332029695</v>
      </c>
      <c r="H21">
        <f t="shared" si="3"/>
        <v>55.101231519337787</v>
      </c>
      <c r="I21">
        <f t="shared" si="4"/>
        <v>-59.443524544790257</v>
      </c>
    </row>
    <row r="22" spans="1:9" x14ac:dyDescent="0.25">
      <c r="A22" s="1">
        <v>16</v>
      </c>
      <c r="B22">
        <v>139</v>
      </c>
      <c r="C22">
        <v>6.85</v>
      </c>
      <c r="E22">
        <f t="shared" si="0"/>
        <v>-49</v>
      </c>
      <c r="F22">
        <f t="shared" si="1"/>
        <v>4.4940043485849746</v>
      </c>
      <c r="G22">
        <f t="shared" si="2"/>
        <v>-5.1697606245259884</v>
      </c>
      <c r="H22">
        <f t="shared" si="3"/>
        <v>58.643950275886525</v>
      </c>
      <c r="I22">
        <f t="shared" si="4"/>
        <v>-63.518956277993226</v>
      </c>
    </row>
    <row r="23" spans="1:9" x14ac:dyDescent="0.25">
      <c r="A23" s="1">
        <v>17</v>
      </c>
      <c r="B23">
        <v>139</v>
      </c>
      <c r="C23">
        <v>4.8</v>
      </c>
      <c r="E23">
        <f t="shared" si="0"/>
        <v>-49</v>
      </c>
      <c r="F23">
        <f t="shared" si="1"/>
        <v>3.1490833391544348</v>
      </c>
      <c r="G23">
        <f t="shared" si="2"/>
        <v>-3.6226059850693053</v>
      </c>
      <c r="H23">
        <f t="shared" si="3"/>
        <v>63.137954624471497</v>
      </c>
      <c r="I23">
        <f t="shared" si="4"/>
        <v>-68.688716902519218</v>
      </c>
    </row>
    <row r="24" spans="1:9" x14ac:dyDescent="0.25">
      <c r="A24" s="1">
        <v>18</v>
      </c>
      <c r="B24">
        <v>137</v>
      </c>
      <c r="C24">
        <v>24.85</v>
      </c>
      <c r="E24">
        <f t="shared" si="0"/>
        <v>-47</v>
      </c>
      <c r="F24">
        <f t="shared" si="1"/>
        <v>16.947659247553087</v>
      </c>
      <c r="G24">
        <f t="shared" si="2"/>
        <v>-18.174139485236388</v>
      </c>
      <c r="H24">
        <f t="shared" si="3"/>
        <v>66.287037963625934</v>
      </c>
      <c r="I24">
        <f t="shared" si="4"/>
        <v>-72.311322887588517</v>
      </c>
    </row>
    <row r="25" spans="1:9" x14ac:dyDescent="0.25">
      <c r="A25" s="1">
        <v>19</v>
      </c>
      <c r="B25">
        <v>124</v>
      </c>
      <c r="C25">
        <v>17</v>
      </c>
      <c r="E25">
        <f t="shared" si="0"/>
        <v>-34</v>
      </c>
      <c r="F25">
        <f t="shared" si="1"/>
        <v>14.093638733435707</v>
      </c>
      <c r="G25">
        <f t="shared" si="2"/>
        <v>-9.506279359002697</v>
      </c>
      <c r="H25">
        <f t="shared" si="3"/>
        <v>83.234697211179025</v>
      </c>
      <c r="I25">
        <f t="shared" si="4"/>
        <v>-90.485462372824912</v>
      </c>
    </row>
    <row r="26" spans="1:9" x14ac:dyDescent="0.25">
      <c r="A26" s="1">
        <v>1</v>
      </c>
      <c r="B26">
        <v>124</v>
      </c>
      <c r="C26">
        <v>19.5</v>
      </c>
      <c r="D26" t="s">
        <v>27</v>
      </c>
      <c r="E26">
        <f t="shared" si="0"/>
        <v>-34</v>
      </c>
      <c r="F26">
        <f t="shared" si="1"/>
        <v>16.166232664823312</v>
      </c>
      <c r="G26">
        <f t="shared" si="2"/>
        <v>-10.904261617679564</v>
      </c>
      <c r="H26">
        <f t="shared" si="3"/>
        <v>97.328335944614736</v>
      </c>
      <c r="I26">
        <f t="shared" si="4"/>
        <v>-99.991741731827602</v>
      </c>
    </row>
    <row r="27" spans="1:9" x14ac:dyDescent="0.25">
      <c r="A27" s="1">
        <v>2</v>
      </c>
      <c r="B27">
        <v>121</v>
      </c>
      <c r="C27">
        <v>6.2</v>
      </c>
      <c r="D27" t="s">
        <v>28</v>
      </c>
      <c r="E27">
        <f t="shared" si="0"/>
        <v>-31</v>
      </c>
      <c r="F27">
        <f t="shared" si="1"/>
        <v>5.3144372643530966</v>
      </c>
      <c r="G27">
        <f t="shared" si="2"/>
        <v>-3.1932360644423357</v>
      </c>
      <c r="H27">
        <f t="shared" si="3"/>
        <v>113.49456860943805</v>
      </c>
      <c r="I27">
        <f t="shared" si="4"/>
        <v>-110.89600334950717</v>
      </c>
    </row>
    <row r="28" spans="1:9" x14ac:dyDescent="0.25">
      <c r="A28" s="1">
        <v>4</v>
      </c>
      <c r="B28">
        <v>131</v>
      </c>
      <c r="C28">
        <v>28</v>
      </c>
      <c r="E28">
        <f t="shared" si="0"/>
        <v>-41</v>
      </c>
      <c r="F28">
        <f t="shared" si="1"/>
        <v>21.131868246237616</v>
      </c>
      <c r="G28">
        <f t="shared" si="2"/>
        <v>-18.369652811734205</v>
      </c>
      <c r="H28">
        <f t="shared" si="3"/>
        <v>118.80900587379115</v>
      </c>
      <c r="I28">
        <f t="shared" si="4"/>
        <v>-114.0892394139495</v>
      </c>
    </row>
    <row r="29" spans="1:9" x14ac:dyDescent="0.25">
      <c r="A29" s="1">
        <v>5</v>
      </c>
      <c r="B29">
        <v>131</v>
      </c>
      <c r="C29">
        <v>35.799999999999997</v>
      </c>
      <c r="E29">
        <f t="shared" si="0"/>
        <v>-41</v>
      </c>
      <c r="F29">
        <f t="shared" si="1"/>
        <v>27.018602971975238</v>
      </c>
      <c r="G29">
        <f t="shared" si="2"/>
        <v>-23.486913237860158</v>
      </c>
      <c r="H29">
        <f t="shared" si="3"/>
        <v>139.94087412002875</v>
      </c>
      <c r="I29">
        <f t="shared" si="4"/>
        <v>-132.45889222568371</v>
      </c>
    </row>
    <row r="30" spans="1:9" x14ac:dyDescent="0.25">
      <c r="A30" s="1">
        <v>6</v>
      </c>
      <c r="B30">
        <v>133</v>
      </c>
      <c r="C30">
        <v>7</v>
      </c>
      <c r="E30">
        <f t="shared" si="0"/>
        <v>-43</v>
      </c>
      <c r="F30">
        <f t="shared" si="1"/>
        <v>5.1194759113341934</v>
      </c>
      <c r="G30">
        <f t="shared" si="2"/>
        <v>-4.7739885204374897</v>
      </c>
      <c r="H30">
        <f t="shared" si="3"/>
        <v>166.95947709200399</v>
      </c>
      <c r="I30">
        <f t="shared" si="4"/>
        <v>-155.94580546354388</v>
      </c>
    </row>
    <row r="31" spans="1:9" x14ac:dyDescent="0.25">
      <c r="A31" s="1">
        <v>7</v>
      </c>
      <c r="B31">
        <v>129</v>
      </c>
      <c r="C31">
        <v>27.7</v>
      </c>
      <c r="E31">
        <f t="shared" si="0"/>
        <v>-39</v>
      </c>
      <c r="F31">
        <f t="shared" si="1"/>
        <v>21.526943132358092</v>
      </c>
      <c r="G31">
        <f t="shared" si="2"/>
        <v>-17.432174832080495</v>
      </c>
      <c r="H31">
        <f t="shared" si="3"/>
        <v>172.0789530033382</v>
      </c>
      <c r="I31">
        <f t="shared" si="4"/>
        <v>-160.71979398398136</v>
      </c>
    </row>
    <row r="32" spans="1:9" x14ac:dyDescent="0.25">
      <c r="A32" s="1">
        <v>8</v>
      </c>
      <c r="B32">
        <v>129</v>
      </c>
      <c r="C32">
        <v>28.8</v>
      </c>
      <c r="E32">
        <f t="shared" si="0"/>
        <v>-39</v>
      </c>
      <c r="F32">
        <f t="shared" si="1"/>
        <v>22.381803689960762</v>
      </c>
      <c r="G32">
        <f t="shared" si="2"/>
        <v>-18.124427262235319</v>
      </c>
      <c r="H32">
        <f t="shared" si="3"/>
        <v>193.6058961356963</v>
      </c>
      <c r="I32">
        <f t="shared" si="4"/>
        <v>-178.15196881606187</v>
      </c>
    </row>
    <row r="33" spans="1:9" x14ac:dyDescent="0.25">
      <c r="A33" s="1">
        <v>9</v>
      </c>
      <c r="B33">
        <v>130</v>
      </c>
      <c r="C33">
        <v>29.4</v>
      </c>
      <c r="E33">
        <f t="shared" si="0"/>
        <v>-40</v>
      </c>
      <c r="F33">
        <f t="shared" si="1"/>
        <v>22.521706627697952</v>
      </c>
      <c r="G33">
        <f t="shared" si="2"/>
        <v>-18.897955724784254</v>
      </c>
      <c r="H33">
        <f t="shared" si="3"/>
        <v>215.98769982565705</v>
      </c>
      <c r="I33">
        <f t="shared" si="4"/>
        <v>-196.27639607829718</v>
      </c>
    </row>
    <row r="34" spans="1:9" x14ac:dyDescent="0.25">
      <c r="A34" s="1">
        <v>10</v>
      </c>
      <c r="B34">
        <v>135</v>
      </c>
      <c r="C34">
        <v>29.8</v>
      </c>
      <c r="E34">
        <f t="shared" si="0"/>
        <v>-45</v>
      </c>
      <c r="F34">
        <f t="shared" si="1"/>
        <v>21.071782079359117</v>
      </c>
      <c r="G34">
        <f t="shared" si="2"/>
        <v>-21.071782079359114</v>
      </c>
      <c r="H34">
        <f t="shared" si="3"/>
        <v>238.50940645335498</v>
      </c>
      <c r="I34">
        <f t="shared" si="4"/>
        <v>-215.17435180308144</v>
      </c>
    </row>
    <row r="35" spans="1:9" x14ac:dyDescent="0.25">
      <c r="A35" s="1">
        <v>11</v>
      </c>
      <c r="B35">
        <v>135</v>
      </c>
      <c r="C35">
        <v>29.9</v>
      </c>
      <c r="E35">
        <f t="shared" si="0"/>
        <v>-45</v>
      </c>
      <c r="F35">
        <f t="shared" si="1"/>
        <v>21.142492757477772</v>
      </c>
      <c r="G35">
        <f t="shared" si="2"/>
        <v>-21.142492757477768</v>
      </c>
      <c r="H35">
        <f t="shared" si="3"/>
        <v>259.58118853271412</v>
      </c>
      <c r="I35">
        <f t="shared" si="4"/>
        <v>-236.24613388244055</v>
      </c>
    </row>
    <row r="36" spans="1:9" x14ac:dyDescent="0.25">
      <c r="A36" s="1">
        <v>12</v>
      </c>
      <c r="B36">
        <v>136</v>
      </c>
      <c r="C36">
        <v>29.9</v>
      </c>
      <c r="E36">
        <f t="shared" si="0"/>
        <v>-46</v>
      </c>
      <c r="F36">
        <f t="shared" si="1"/>
        <v>20.770285276724017</v>
      </c>
      <c r="G36">
        <f t="shared" si="2"/>
        <v>-21.508260030125665</v>
      </c>
      <c r="H36">
        <f t="shared" si="3"/>
        <v>280.72368129019191</v>
      </c>
      <c r="I36">
        <f t="shared" si="4"/>
        <v>-257.3886266399183</v>
      </c>
    </row>
    <row r="37" spans="1:9" x14ac:dyDescent="0.25">
      <c r="A37" s="1">
        <v>13</v>
      </c>
      <c r="B37">
        <v>132</v>
      </c>
      <c r="C37">
        <v>29.8</v>
      </c>
      <c r="E37">
        <f t="shared" si="0"/>
        <v>-42</v>
      </c>
      <c r="F37">
        <f t="shared" si="1"/>
        <v>22.145715799226348</v>
      </c>
      <c r="G37">
        <f t="shared" si="2"/>
        <v>-19.940092069493975</v>
      </c>
      <c r="H37">
        <f t="shared" si="3"/>
        <v>301.4939665669159</v>
      </c>
      <c r="I37">
        <f t="shared" si="4"/>
        <v>-278.89688667004395</v>
      </c>
    </row>
    <row r="38" spans="1:9" x14ac:dyDescent="0.25">
      <c r="A38" s="1">
        <v>14</v>
      </c>
      <c r="B38">
        <v>137</v>
      </c>
      <c r="C38">
        <v>29.8</v>
      </c>
      <c r="E38">
        <f t="shared" si="0"/>
        <v>-47</v>
      </c>
      <c r="F38">
        <f t="shared" si="1"/>
        <v>20.323551129862455</v>
      </c>
      <c r="G38">
        <f t="shared" si="2"/>
        <v>-21.794340308251279</v>
      </c>
      <c r="H38">
        <f t="shared" si="3"/>
        <v>323.63968236614227</v>
      </c>
      <c r="I38">
        <f t="shared" si="4"/>
        <v>-298.83697873953793</v>
      </c>
    </row>
    <row r="39" spans="1:9" x14ac:dyDescent="0.25">
      <c r="A39" s="1">
        <v>15</v>
      </c>
      <c r="B39">
        <v>133</v>
      </c>
      <c r="C39">
        <v>22.5</v>
      </c>
      <c r="E39">
        <f t="shared" si="0"/>
        <v>-43</v>
      </c>
      <c r="F39">
        <f t="shared" si="1"/>
        <v>16.455458286431334</v>
      </c>
      <c r="G39">
        <f t="shared" si="2"/>
        <v>-15.344963101406215</v>
      </c>
      <c r="H39">
        <f t="shared" si="3"/>
        <v>343.9632334960047</v>
      </c>
      <c r="I39">
        <f t="shared" si="4"/>
        <v>-320.63131904778919</v>
      </c>
    </row>
    <row r="40" spans="1:9" x14ac:dyDescent="0.25">
      <c r="A40" s="1">
        <v>16</v>
      </c>
      <c r="B40">
        <v>133</v>
      </c>
      <c r="C40">
        <v>1.2</v>
      </c>
      <c r="E40">
        <f t="shared" si="0"/>
        <v>-43</v>
      </c>
      <c r="F40">
        <f t="shared" si="1"/>
        <v>0.87762444194300449</v>
      </c>
      <c r="G40">
        <f t="shared" si="2"/>
        <v>-0.81839803207499817</v>
      </c>
      <c r="H40">
        <f t="shared" si="3"/>
        <v>360.41869178243604</v>
      </c>
      <c r="I40">
        <f t="shared" si="4"/>
        <v>-335.97628214919541</v>
      </c>
    </row>
    <row r="41" spans="1:9" x14ac:dyDescent="0.25">
      <c r="A41" s="1">
        <v>17</v>
      </c>
      <c r="B41">
        <v>133</v>
      </c>
      <c r="C41">
        <v>4.5999999999999996</v>
      </c>
      <c r="D41" t="s">
        <v>26</v>
      </c>
      <c r="E41">
        <f t="shared" si="0"/>
        <v>-43</v>
      </c>
      <c r="F41">
        <f t="shared" si="1"/>
        <v>3.3642270274481838</v>
      </c>
      <c r="G41">
        <f t="shared" si="2"/>
        <v>-3.1371924562874929</v>
      </c>
      <c r="H41">
        <f t="shared" si="3"/>
        <v>361.29631622437904</v>
      </c>
      <c r="I41">
        <f t="shared" si="4"/>
        <v>-336.79468018127039</v>
      </c>
    </row>
    <row r="42" spans="1:9" x14ac:dyDescent="0.25">
      <c r="A42" s="1">
        <v>19</v>
      </c>
      <c r="B42">
        <v>124</v>
      </c>
      <c r="C42">
        <v>24.6</v>
      </c>
      <c r="E42">
        <f t="shared" si="0"/>
        <v>-34</v>
      </c>
      <c r="F42">
        <f t="shared" si="1"/>
        <v>20.394324284854026</v>
      </c>
      <c r="G42">
        <f t="shared" si="2"/>
        <v>-13.756145425380375</v>
      </c>
      <c r="H42">
        <f t="shared" si="3"/>
        <v>364.66054325182722</v>
      </c>
      <c r="I42">
        <f t="shared" si="4"/>
        <v>-339.93187263755789</v>
      </c>
    </row>
    <row r="43" spans="1:9" x14ac:dyDescent="0.25">
      <c r="A43" s="1">
        <v>20</v>
      </c>
      <c r="B43">
        <v>124</v>
      </c>
      <c r="C43">
        <v>28.2</v>
      </c>
      <c r="E43">
        <f t="shared" si="0"/>
        <v>-34</v>
      </c>
      <c r="F43">
        <f t="shared" si="1"/>
        <v>23.378859546052173</v>
      </c>
      <c r="G43">
        <f t="shared" si="2"/>
        <v>-15.769239877875062</v>
      </c>
      <c r="H43">
        <f t="shared" si="3"/>
        <v>385.05486753668123</v>
      </c>
      <c r="I43">
        <f t="shared" si="4"/>
        <v>-353.68801806293828</v>
      </c>
    </row>
    <row r="44" spans="1:9" x14ac:dyDescent="0.25">
      <c r="A44" s="1">
        <v>21</v>
      </c>
      <c r="B44">
        <v>123</v>
      </c>
      <c r="C44">
        <v>13.6</v>
      </c>
      <c r="E44">
        <f t="shared" si="0"/>
        <v>-33</v>
      </c>
      <c r="F44">
        <f t="shared" si="1"/>
        <v>11.405919724057767</v>
      </c>
      <c r="G44">
        <f t="shared" si="2"/>
        <v>-7.4070908762043679</v>
      </c>
      <c r="H44">
        <f t="shared" si="3"/>
        <v>408.43372708273341</v>
      </c>
      <c r="I44">
        <f t="shared" si="4"/>
        <v>-369.45725794081335</v>
      </c>
    </row>
    <row r="45" spans="1:9" x14ac:dyDescent="0.25">
      <c r="A45" s="1">
        <v>22</v>
      </c>
      <c r="B45">
        <v>119</v>
      </c>
      <c r="C45">
        <v>22</v>
      </c>
      <c r="E45">
        <f t="shared" si="0"/>
        <v>-29</v>
      </c>
      <c r="F45">
        <f t="shared" si="1"/>
        <v>19.241633557066706</v>
      </c>
      <c r="G45">
        <f t="shared" si="2"/>
        <v>-10.665811645419415</v>
      </c>
      <c r="H45">
        <f t="shared" si="3"/>
        <v>419.83964680679117</v>
      </c>
      <c r="I45">
        <f t="shared" si="4"/>
        <v>-376.86434881701774</v>
      </c>
    </row>
    <row r="46" spans="1:9" x14ac:dyDescent="0.25">
      <c r="A46" s="1">
        <v>23</v>
      </c>
      <c r="B46">
        <v>123</v>
      </c>
      <c r="C46">
        <v>25.5</v>
      </c>
      <c r="E46">
        <f t="shared" si="0"/>
        <v>-33</v>
      </c>
      <c r="F46">
        <f t="shared" si="1"/>
        <v>21.386099482608312</v>
      </c>
      <c r="G46">
        <f t="shared" si="2"/>
        <v>-13.88829539288319</v>
      </c>
      <c r="H46">
        <f t="shared" si="3"/>
        <v>439.0812803638579</v>
      </c>
      <c r="I46">
        <f t="shared" si="4"/>
        <v>-387.53016046243715</v>
      </c>
    </row>
    <row r="47" spans="1:9" x14ac:dyDescent="0.25">
      <c r="A47" s="1">
        <v>24</v>
      </c>
      <c r="B47">
        <v>122</v>
      </c>
      <c r="C47">
        <v>13.75</v>
      </c>
      <c r="E47">
        <f t="shared" si="0"/>
        <v>-32</v>
      </c>
      <c r="F47">
        <f t="shared" si="1"/>
        <v>11.660661322150856</v>
      </c>
      <c r="G47">
        <f t="shared" si="2"/>
        <v>-7.2863898832065672</v>
      </c>
      <c r="H47">
        <f t="shared" si="3"/>
        <v>460.4673798464662</v>
      </c>
      <c r="I47">
        <f t="shared" si="4"/>
        <v>-401.41845585532036</v>
      </c>
    </row>
    <row r="48" spans="1:9" x14ac:dyDescent="0.25">
      <c r="A48" s="1">
        <v>25</v>
      </c>
      <c r="B48">
        <v>120</v>
      </c>
      <c r="C48">
        <v>13.8</v>
      </c>
      <c r="E48">
        <f t="shared" si="0"/>
        <v>-30</v>
      </c>
      <c r="F48">
        <f t="shared" si="1"/>
        <v>11.951150572225254</v>
      </c>
      <c r="G48">
        <f t="shared" si="2"/>
        <v>-6.8999999999999995</v>
      </c>
      <c r="H48">
        <f t="shared" si="3"/>
        <v>472.12804116861707</v>
      </c>
      <c r="I48">
        <f t="shared" si="4"/>
        <v>-408.70484573852696</v>
      </c>
    </row>
    <row r="49" spans="1:9" x14ac:dyDescent="0.25">
      <c r="A49" s="1">
        <v>26</v>
      </c>
      <c r="B49">
        <v>119</v>
      </c>
      <c r="C49">
        <v>33.799999999999997</v>
      </c>
      <c r="E49">
        <f t="shared" si="0"/>
        <v>-29</v>
      </c>
      <c r="F49">
        <f t="shared" si="1"/>
        <v>29.562146101311573</v>
      </c>
      <c r="G49">
        <f t="shared" si="2"/>
        <v>-16.386565164326193</v>
      </c>
      <c r="H49">
        <f t="shared" si="3"/>
        <v>484.0791917408423</v>
      </c>
      <c r="I49">
        <f t="shared" si="4"/>
        <v>-415.60484573852693</v>
      </c>
    </row>
    <row r="50" spans="1:9" x14ac:dyDescent="0.25">
      <c r="A50" s="1">
        <v>27</v>
      </c>
      <c r="B50">
        <v>32</v>
      </c>
      <c r="C50">
        <v>43</v>
      </c>
      <c r="E50">
        <f t="shared" si="0"/>
        <v>58</v>
      </c>
      <c r="F50">
        <f t="shared" si="1"/>
        <v>22.786528362027809</v>
      </c>
      <c r="G50">
        <f t="shared" si="2"/>
        <v>36.466068134726314</v>
      </c>
      <c r="H50">
        <f t="shared" si="3"/>
        <v>513.64133784215392</v>
      </c>
      <c r="I50">
        <f t="shared" si="4"/>
        <v>-431.99141090285315</v>
      </c>
    </row>
    <row r="51" spans="1:9" x14ac:dyDescent="0.25">
      <c r="A51" s="1">
        <v>28</v>
      </c>
      <c r="B51">
        <v>49</v>
      </c>
      <c r="C51">
        <v>50</v>
      </c>
      <c r="E51">
        <f t="shared" si="0"/>
        <v>41</v>
      </c>
      <c r="F51">
        <f t="shared" si="1"/>
        <v>37.735479011138601</v>
      </c>
      <c r="G51">
        <f t="shared" si="2"/>
        <v>32.802951449525366</v>
      </c>
      <c r="H51">
        <f t="shared" si="3"/>
        <v>536.42786620418178</v>
      </c>
      <c r="I51">
        <f t="shared" si="4"/>
        <v>-395.52534276812685</v>
      </c>
    </row>
    <row r="52" spans="1:9" x14ac:dyDescent="0.25">
      <c r="A52" s="1">
        <v>29</v>
      </c>
      <c r="B52">
        <v>44</v>
      </c>
      <c r="C52">
        <v>38.450000000000003</v>
      </c>
      <c r="E52">
        <f t="shared" si="0"/>
        <v>46</v>
      </c>
      <c r="F52">
        <f t="shared" si="1"/>
        <v>26.709614344148445</v>
      </c>
      <c r="G52">
        <f t="shared" si="2"/>
        <v>27.658615323021134</v>
      </c>
      <c r="H52">
        <f t="shared" si="3"/>
        <v>574.16334521532042</v>
      </c>
      <c r="I52">
        <f t="shared" si="4"/>
        <v>-362.72239131860147</v>
      </c>
    </row>
    <row r="53" spans="1:9" x14ac:dyDescent="0.25">
      <c r="A53" s="1">
        <v>30</v>
      </c>
      <c r="B53">
        <v>120</v>
      </c>
      <c r="C53">
        <v>28</v>
      </c>
      <c r="E53">
        <f t="shared" si="0"/>
        <v>-30</v>
      </c>
      <c r="F53">
        <f t="shared" si="1"/>
        <v>24.248711305964285</v>
      </c>
      <c r="G53">
        <f t="shared" si="2"/>
        <v>-13.999999999999998</v>
      </c>
      <c r="H53">
        <f t="shared" si="3"/>
        <v>600.87295955946888</v>
      </c>
      <c r="I53">
        <f t="shared" si="4"/>
        <v>-335.06377599558033</v>
      </c>
    </row>
    <row r="54" spans="1:9" x14ac:dyDescent="0.25">
      <c r="A54" s="1">
        <v>31</v>
      </c>
      <c r="B54">
        <v>125</v>
      </c>
      <c r="C54">
        <v>18.399999999999999</v>
      </c>
      <c r="E54">
        <f t="shared" si="0"/>
        <v>-35</v>
      </c>
      <c r="F54">
        <f t="shared" si="1"/>
        <v>15.072397614917447</v>
      </c>
      <c r="G54">
        <f t="shared" si="2"/>
        <v>-10.553806428859247</v>
      </c>
      <c r="H54">
        <f t="shared" si="3"/>
        <v>625.1216708654332</v>
      </c>
      <c r="I54">
        <f t="shared" si="4"/>
        <v>-349.06377599558033</v>
      </c>
    </row>
    <row r="55" spans="1:9" x14ac:dyDescent="0.25">
      <c r="A55" s="1">
        <v>32</v>
      </c>
      <c r="B55">
        <v>127</v>
      </c>
      <c r="C55">
        <v>32.6</v>
      </c>
      <c r="E55">
        <f t="shared" si="0"/>
        <v>-37</v>
      </c>
      <c r="F55">
        <f t="shared" si="1"/>
        <v>26.035517627541747</v>
      </c>
      <c r="G55">
        <f t="shared" si="2"/>
        <v>-19.619169754756776</v>
      </c>
      <c r="H55">
        <f t="shared" si="3"/>
        <v>640.19406848035067</v>
      </c>
      <c r="I55">
        <f t="shared" si="4"/>
        <v>-359.61758242443955</v>
      </c>
    </row>
    <row r="56" spans="1:9" x14ac:dyDescent="0.25">
      <c r="A56" s="1">
        <v>33</v>
      </c>
      <c r="B56">
        <v>125</v>
      </c>
      <c r="C56">
        <v>17.399999999999999</v>
      </c>
      <c r="E56">
        <f t="shared" si="0"/>
        <v>-35</v>
      </c>
      <c r="F56">
        <f t="shared" si="1"/>
        <v>14.253245570628456</v>
      </c>
      <c r="G56">
        <f t="shared" si="2"/>
        <v>-9.9802299925081996</v>
      </c>
      <c r="H56">
        <f t="shared" si="3"/>
        <v>666.22958610789237</v>
      </c>
      <c r="I56">
        <f t="shared" si="4"/>
        <v>-379.23675217919634</v>
      </c>
    </row>
    <row r="57" spans="1:9" x14ac:dyDescent="0.25">
      <c r="A57" s="1">
        <v>34</v>
      </c>
      <c r="B57">
        <v>125</v>
      </c>
      <c r="C57">
        <v>2</v>
      </c>
      <c r="E57">
        <f t="shared" si="0"/>
        <v>-35</v>
      </c>
      <c r="F57">
        <f t="shared" si="1"/>
        <v>1.6383040885779836</v>
      </c>
      <c r="G57">
        <f t="shared" si="2"/>
        <v>-1.1471528727020921</v>
      </c>
      <c r="H57">
        <f t="shared" si="3"/>
        <v>680.48283167852082</v>
      </c>
      <c r="I57">
        <f t="shared" si="4"/>
        <v>-389.21698217170456</v>
      </c>
    </row>
    <row r="58" spans="1:9" x14ac:dyDescent="0.25">
      <c r="A58" s="1">
        <v>35</v>
      </c>
      <c r="B58">
        <v>126</v>
      </c>
      <c r="C58">
        <v>22</v>
      </c>
      <c r="E58">
        <f t="shared" si="0"/>
        <v>-36</v>
      </c>
      <c r="F58">
        <f t="shared" si="1"/>
        <v>17.798373876248846</v>
      </c>
      <c r="G58">
        <f t="shared" si="2"/>
        <v>-12.931275550434409</v>
      </c>
      <c r="H58">
        <f t="shared" si="3"/>
        <v>682.12113576709885</v>
      </c>
      <c r="I58">
        <f t="shared" si="4"/>
        <v>-390.36413504440662</v>
      </c>
    </row>
    <row r="59" spans="1:9" x14ac:dyDescent="0.25">
      <c r="A59" s="1">
        <v>36</v>
      </c>
      <c r="B59">
        <v>120</v>
      </c>
      <c r="C59">
        <v>40.799999999999997</v>
      </c>
      <c r="E59">
        <f t="shared" si="0"/>
        <v>-30</v>
      </c>
      <c r="F59">
        <f t="shared" si="1"/>
        <v>35.333836474405096</v>
      </c>
      <c r="G59">
        <f t="shared" si="2"/>
        <v>-20.399999999999995</v>
      </c>
      <c r="H59">
        <f t="shared" si="3"/>
        <v>699.91950964334774</v>
      </c>
      <c r="I59">
        <f t="shared" si="4"/>
        <v>-403.29541059484103</v>
      </c>
    </row>
    <row r="60" spans="1:9" x14ac:dyDescent="0.25">
      <c r="A60" s="1">
        <v>37</v>
      </c>
      <c r="B60">
        <v>123</v>
      </c>
      <c r="C60">
        <v>29.6</v>
      </c>
      <c r="E60">
        <f t="shared" si="0"/>
        <v>-33</v>
      </c>
      <c r="F60">
        <f t="shared" si="1"/>
        <v>24.824648811184552</v>
      </c>
      <c r="G60">
        <f t="shared" si="2"/>
        <v>-16.121315436444803</v>
      </c>
      <c r="H60">
        <f t="shared" si="3"/>
        <v>735.25334611775281</v>
      </c>
      <c r="I60">
        <f t="shared" si="4"/>
        <v>-423.69541059484101</v>
      </c>
    </row>
    <row r="61" spans="1:9" x14ac:dyDescent="0.25">
      <c r="A61" s="1">
        <v>38</v>
      </c>
      <c r="B61">
        <v>112</v>
      </c>
      <c r="C61">
        <v>28.4</v>
      </c>
      <c r="E61">
        <f t="shared" si="0"/>
        <v>-22</v>
      </c>
      <c r="F61">
        <f t="shared" si="1"/>
        <v>26.332021469696762</v>
      </c>
      <c r="G61">
        <f t="shared" si="2"/>
        <v>-10.6388272530119</v>
      </c>
      <c r="H61">
        <f t="shared" si="3"/>
        <v>760.07799492893741</v>
      </c>
      <c r="I61">
        <f t="shared" si="4"/>
        <v>-439.81672603128584</v>
      </c>
    </row>
    <row r="62" spans="1:9" x14ac:dyDescent="0.25">
      <c r="A62" s="1">
        <v>39</v>
      </c>
      <c r="B62">
        <v>115</v>
      </c>
      <c r="C62">
        <v>36.4</v>
      </c>
      <c r="E62">
        <f t="shared" si="0"/>
        <v>-25</v>
      </c>
      <c r="F62">
        <f t="shared" si="1"/>
        <v>32.989603448134055</v>
      </c>
      <c r="G62">
        <f t="shared" si="2"/>
        <v>-15.383304727361459</v>
      </c>
      <c r="H62">
        <f t="shared" si="3"/>
        <v>786.41001639863418</v>
      </c>
      <c r="I62">
        <f t="shared" si="4"/>
        <v>-450.45555328429776</v>
      </c>
    </row>
    <row r="63" spans="1:9" x14ac:dyDescent="0.25">
      <c r="A63" s="1">
        <v>40</v>
      </c>
      <c r="B63">
        <v>109</v>
      </c>
      <c r="C63">
        <v>12.7</v>
      </c>
      <c r="E63">
        <f t="shared" si="0"/>
        <v>-19</v>
      </c>
      <c r="F63">
        <f t="shared" si="1"/>
        <v>12.008085910111323</v>
      </c>
      <c r="G63">
        <f t="shared" si="2"/>
        <v>-4.1347155616058897</v>
      </c>
      <c r="H63">
        <f t="shared" si="3"/>
        <v>819.39961984676825</v>
      </c>
      <c r="I63">
        <f t="shared" si="4"/>
        <v>-465.83885801165923</v>
      </c>
    </row>
    <row r="64" spans="1:9" x14ac:dyDescent="0.25">
      <c r="A64" s="1">
        <v>41</v>
      </c>
      <c r="B64">
        <v>120</v>
      </c>
      <c r="C64">
        <v>33.6</v>
      </c>
      <c r="E64">
        <f t="shared" si="0"/>
        <v>-30</v>
      </c>
      <c r="F64">
        <f t="shared" si="1"/>
        <v>29.09845356715714</v>
      </c>
      <c r="G64">
        <f t="shared" si="2"/>
        <v>-16.799999999999997</v>
      </c>
      <c r="H64">
        <f t="shared" si="3"/>
        <v>831.40770575687952</v>
      </c>
      <c r="I64">
        <f t="shared" si="4"/>
        <v>-469.97357357326513</v>
      </c>
    </row>
    <row r="65" spans="1:9" x14ac:dyDescent="0.25">
      <c r="A65" s="1">
        <v>42</v>
      </c>
      <c r="B65">
        <v>114</v>
      </c>
      <c r="C65">
        <v>23.8</v>
      </c>
      <c r="E65">
        <f t="shared" si="0"/>
        <v>-24</v>
      </c>
      <c r="F65">
        <f t="shared" si="1"/>
        <v>21.742381891893903</v>
      </c>
      <c r="G65">
        <f t="shared" si="2"/>
        <v>-9.6803321052040445</v>
      </c>
      <c r="H65">
        <f t="shared" si="3"/>
        <v>860.50615932403662</v>
      </c>
      <c r="I65">
        <f t="shared" si="4"/>
        <v>-486.77357357326514</v>
      </c>
    </row>
    <row r="66" spans="1:9" x14ac:dyDescent="0.25">
      <c r="A66" s="1">
        <v>43</v>
      </c>
      <c r="B66">
        <v>110</v>
      </c>
      <c r="C66">
        <v>29</v>
      </c>
      <c r="E66">
        <f t="shared" si="0"/>
        <v>-20</v>
      </c>
      <c r="F66">
        <f t="shared" si="1"/>
        <v>27.251086002791343</v>
      </c>
      <c r="G66">
        <f t="shared" si="2"/>
        <v>-9.9185841564443926</v>
      </c>
      <c r="H66">
        <f t="shared" si="3"/>
        <v>882.24854121593057</v>
      </c>
      <c r="I66">
        <f t="shared" si="4"/>
        <v>-496.4539056784692</v>
      </c>
    </row>
    <row r="67" spans="1:9" x14ac:dyDescent="0.25">
      <c r="A67" s="1">
        <v>44</v>
      </c>
      <c r="B67">
        <v>113</v>
      </c>
      <c r="C67">
        <v>29.4</v>
      </c>
      <c r="E67">
        <f t="shared" si="0"/>
        <v>-23</v>
      </c>
      <c r="F67">
        <f t="shared" si="1"/>
        <v>27.062842691501746</v>
      </c>
      <c r="G67">
        <f t="shared" si="2"/>
        <v>-11.487495177584648</v>
      </c>
      <c r="H67">
        <f t="shared" si="3"/>
        <v>909.49962721872191</v>
      </c>
      <c r="I67">
        <f t="shared" si="4"/>
        <v>-506.37248983491361</v>
      </c>
    </row>
    <row r="68" spans="1:9" x14ac:dyDescent="0.25">
      <c r="A68" s="1">
        <v>45</v>
      </c>
      <c r="B68">
        <v>102</v>
      </c>
      <c r="C68">
        <v>24.6</v>
      </c>
      <c r="E68">
        <f t="shared" si="0"/>
        <v>-12</v>
      </c>
      <c r="F68">
        <f t="shared" si="1"/>
        <v>24.062430978051623</v>
      </c>
      <c r="G68">
        <f t="shared" si="2"/>
        <v>-5.1146275941168797</v>
      </c>
      <c r="H68">
        <f t="shared" si="3"/>
        <v>936.56246991022363</v>
      </c>
      <c r="I68">
        <f t="shared" si="4"/>
        <v>-517.85998501249821</v>
      </c>
    </row>
    <row r="69" spans="1:9" x14ac:dyDescent="0.25">
      <c r="A69" s="1">
        <v>46</v>
      </c>
      <c r="B69">
        <v>94</v>
      </c>
      <c r="C69">
        <v>22.4</v>
      </c>
      <c r="E69">
        <f t="shared" si="0"/>
        <v>-4</v>
      </c>
      <c r="F69">
        <f t="shared" si="1"/>
        <v>22.345434725820059</v>
      </c>
      <c r="G69">
        <f t="shared" si="2"/>
        <v>-1.5625450118684068</v>
      </c>
      <c r="H69">
        <f t="shared" si="3"/>
        <v>960.62490088827531</v>
      </c>
      <c r="I69">
        <f t="shared" si="4"/>
        <v>-522.9746126066151</v>
      </c>
    </row>
    <row r="70" spans="1:9" x14ac:dyDescent="0.25">
      <c r="A70" s="1">
        <v>47</v>
      </c>
      <c r="B70">
        <v>170</v>
      </c>
      <c r="C70">
        <v>50</v>
      </c>
      <c r="E70">
        <f t="shared" si="0"/>
        <v>-80</v>
      </c>
      <c r="F70">
        <f t="shared" si="1"/>
        <v>8.6824088833465201</v>
      </c>
      <c r="G70">
        <f t="shared" si="2"/>
        <v>-49.240387650610401</v>
      </c>
      <c r="H70">
        <f t="shared" si="3"/>
        <v>982.97033561409535</v>
      </c>
      <c r="I70">
        <f t="shared" si="4"/>
        <v>-524.53715761848355</v>
      </c>
    </row>
    <row r="71" spans="1:9" x14ac:dyDescent="0.25">
      <c r="A71" s="1">
        <v>48</v>
      </c>
      <c r="B71">
        <v>170</v>
      </c>
      <c r="C71">
        <v>50</v>
      </c>
      <c r="E71">
        <f t="shared" si="0"/>
        <v>-80</v>
      </c>
      <c r="F71">
        <f t="shared" si="1"/>
        <v>8.6824088833465201</v>
      </c>
      <c r="G71">
        <f t="shared" si="2"/>
        <v>-49.240387650610401</v>
      </c>
      <c r="H71">
        <f t="shared" si="3"/>
        <v>991.65274449744186</v>
      </c>
      <c r="I71">
        <f t="shared" si="4"/>
        <v>-573.77754526909393</v>
      </c>
    </row>
    <row r="72" spans="1:9" x14ac:dyDescent="0.25">
      <c r="A72" s="1">
        <v>49</v>
      </c>
      <c r="B72">
        <v>120</v>
      </c>
      <c r="C72">
        <v>27</v>
      </c>
      <c r="E72">
        <f t="shared" ref="E72:E95" si="5">-(B72-90)</f>
        <v>-30</v>
      </c>
      <c r="F72">
        <f t="shared" ref="F72:F95" si="6">COS(RADIANS(E72))*C72</f>
        <v>23.382685902179844</v>
      </c>
      <c r="G72">
        <f t="shared" ref="G72:G95" si="7">SIN(RADIANS(E72))*C72</f>
        <v>-13.499999999999998</v>
      </c>
      <c r="H72">
        <f t="shared" si="3"/>
        <v>1000.3351533807884</v>
      </c>
      <c r="I72">
        <f t="shared" si="4"/>
        <v>-623.01793291970432</v>
      </c>
    </row>
    <row r="73" spans="1:9" x14ac:dyDescent="0.25">
      <c r="A73" s="1">
        <v>50</v>
      </c>
      <c r="B73">
        <v>112</v>
      </c>
      <c r="C73">
        <v>49</v>
      </c>
      <c r="E73">
        <f t="shared" si="5"/>
        <v>-22</v>
      </c>
      <c r="F73">
        <f t="shared" si="6"/>
        <v>45.432008873772581</v>
      </c>
      <c r="G73">
        <f t="shared" si="7"/>
        <v>-18.35572307737969</v>
      </c>
      <c r="H73">
        <f t="shared" si="3"/>
        <v>1023.7178392829683</v>
      </c>
      <c r="I73">
        <f t="shared" si="4"/>
        <v>-636.51793291970432</v>
      </c>
    </row>
    <row r="74" spans="1:9" x14ac:dyDescent="0.25">
      <c r="A74" s="1">
        <v>51</v>
      </c>
      <c r="B74">
        <v>114</v>
      </c>
      <c r="C74">
        <v>40.200000000000003</v>
      </c>
      <c r="E74">
        <f t="shared" si="5"/>
        <v>-24</v>
      </c>
      <c r="F74">
        <f t="shared" si="6"/>
        <v>36.724527397232556</v>
      </c>
      <c r="G74">
        <f t="shared" si="7"/>
        <v>-16.350813051647169</v>
      </c>
      <c r="H74">
        <f t="shared" ref="H74:H95" si="8">H73+F73</f>
        <v>1069.1498481567407</v>
      </c>
      <c r="I74">
        <f t="shared" ref="I74:I95" si="9">I73+G73</f>
        <v>-654.87365599708403</v>
      </c>
    </row>
    <row r="75" spans="1:9" x14ac:dyDescent="0.25">
      <c r="A75" s="1">
        <v>52</v>
      </c>
      <c r="B75">
        <v>118</v>
      </c>
      <c r="C75">
        <v>9</v>
      </c>
      <c r="E75">
        <f t="shared" si="5"/>
        <v>-28</v>
      </c>
      <c r="F75">
        <f t="shared" si="6"/>
        <v>7.9465283357303429</v>
      </c>
      <c r="G75">
        <f t="shared" si="7"/>
        <v>-4.2252440650730172</v>
      </c>
      <c r="H75">
        <f t="shared" si="8"/>
        <v>1105.8743755539733</v>
      </c>
      <c r="I75">
        <f t="shared" si="9"/>
        <v>-671.22446904873118</v>
      </c>
    </row>
    <row r="76" spans="1:9" x14ac:dyDescent="0.25">
      <c r="A76" s="1">
        <v>53</v>
      </c>
      <c r="B76">
        <v>133</v>
      </c>
      <c r="C76">
        <v>29</v>
      </c>
      <c r="E76">
        <f t="shared" si="5"/>
        <v>-43</v>
      </c>
      <c r="F76">
        <f t="shared" si="6"/>
        <v>21.209257346955944</v>
      </c>
      <c r="G76">
        <f t="shared" si="7"/>
        <v>-19.777952441812456</v>
      </c>
      <c r="H76">
        <f t="shared" si="8"/>
        <v>1113.8209038897037</v>
      </c>
      <c r="I76">
        <f t="shared" si="9"/>
        <v>-675.44971311380425</v>
      </c>
    </row>
    <row r="77" spans="1:9" x14ac:dyDescent="0.25">
      <c r="A77" s="1">
        <v>54</v>
      </c>
      <c r="B77">
        <v>123</v>
      </c>
      <c r="C77">
        <v>28</v>
      </c>
      <c r="E77">
        <f t="shared" si="5"/>
        <v>-33</v>
      </c>
      <c r="F77">
        <f t="shared" si="6"/>
        <v>23.482775902471872</v>
      </c>
      <c r="G77">
        <f t="shared" si="7"/>
        <v>-15.249892980420759</v>
      </c>
      <c r="H77">
        <f t="shared" si="8"/>
        <v>1135.0301612366595</v>
      </c>
      <c r="I77">
        <f t="shared" si="9"/>
        <v>-695.22766555561668</v>
      </c>
    </row>
    <row r="78" spans="1:9" x14ac:dyDescent="0.25">
      <c r="A78" s="1">
        <v>55</v>
      </c>
      <c r="B78">
        <v>125</v>
      </c>
      <c r="C78">
        <v>43</v>
      </c>
      <c r="E78">
        <f t="shared" si="5"/>
        <v>-35</v>
      </c>
      <c r="F78">
        <f t="shared" si="6"/>
        <v>35.223537904426649</v>
      </c>
      <c r="G78">
        <f t="shared" si="7"/>
        <v>-24.663786763094979</v>
      </c>
      <c r="H78">
        <f t="shared" si="8"/>
        <v>1158.5129371391313</v>
      </c>
      <c r="I78">
        <f t="shared" si="9"/>
        <v>-710.47755853603746</v>
      </c>
    </row>
    <row r="79" spans="1:9" x14ac:dyDescent="0.25">
      <c r="A79" s="1">
        <v>56</v>
      </c>
      <c r="B79">
        <v>127</v>
      </c>
      <c r="C79">
        <v>30</v>
      </c>
      <c r="E79">
        <f t="shared" si="5"/>
        <v>-37</v>
      </c>
      <c r="F79">
        <f t="shared" si="6"/>
        <v>23.959065301418786</v>
      </c>
      <c r="G79">
        <f t="shared" si="7"/>
        <v>-18.054450694561449</v>
      </c>
      <c r="H79">
        <f t="shared" si="8"/>
        <v>1193.7364750435579</v>
      </c>
      <c r="I79">
        <f t="shared" si="9"/>
        <v>-735.14134529913247</v>
      </c>
    </row>
    <row r="80" spans="1:9" x14ac:dyDescent="0.25">
      <c r="A80" s="1">
        <v>57</v>
      </c>
      <c r="B80">
        <v>130</v>
      </c>
      <c r="C80">
        <v>30</v>
      </c>
      <c r="E80">
        <f t="shared" si="5"/>
        <v>-40</v>
      </c>
      <c r="F80">
        <f t="shared" si="6"/>
        <v>22.981333293569339</v>
      </c>
      <c r="G80">
        <f t="shared" si="7"/>
        <v>-19.283628290596177</v>
      </c>
      <c r="H80">
        <f t="shared" si="8"/>
        <v>1217.6955403449767</v>
      </c>
      <c r="I80">
        <f t="shared" si="9"/>
        <v>-753.19579599369388</v>
      </c>
    </row>
    <row r="81" spans="1:9" x14ac:dyDescent="0.25">
      <c r="A81" s="1">
        <v>58</v>
      </c>
      <c r="B81">
        <v>125</v>
      </c>
      <c r="C81">
        <v>17</v>
      </c>
      <c r="E81">
        <f t="shared" si="5"/>
        <v>-35</v>
      </c>
      <c r="F81">
        <f t="shared" si="6"/>
        <v>13.92558475291286</v>
      </c>
      <c r="G81">
        <f t="shared" si="7"/>
        <v>-9.7507994179677837</v>
      </c>
      <c r="H81">
        <f t="shared" si="8"/>
        <v>1240.6768736385461</v>
      </c>
      <c r="I81">
        <f t="shared" si="9"/>
        <v>-772.47942428429008</v>
      </c>
    </row>
    <row r="82" spans="1:9" x14ac:dyDescent="0.25">
      <c r="A82" s="1">
        <v>59</v>
      </c>
      <c r="B82">
        <v>120</v>
      </c>
      <c r="C82">
        <v>30</v>
      </c>
      <c r="E82">
        <f t="shared" si="5"/>
        <v>-30</v>
      </c>
      <c r="F82">
        <f t="shared" si="6"/>
        <v>25.98076211353316</v>
      </c>
      <c r="G82">
        <f t="shared" si="7"/>
        <v>-14.999999999999998</v>
      </c>
      <c r="H82">
        <f t="shared" si="8"/>
        <v>1254.6024583914589</v>
      </c>
      <c r="I82">
        <f t="shared" si="9"/>
        <v>-782.23022370225783</v>
      </c>
    </row>
    <row r="83" spans="1:9" x14ac:dyDescent="0.25">
      <c r="A83" s="1">
        <v>60</v>
      </c>
      <c r="B83">
        <v>123</v>
      </c>
      <c r="C83">
        <v>25</v>
      </c>
      <c r="E83">
        <f t="shared" si="5"/>
        <v>-33</v>
      </c>
      <c r="F83">
        <f t="shared" si="6"/>
        <v>20.966764198635602</v>
      </c>
      <c r="G83">
        <f t="shared" si="7"/>
        <v>-13.615975875375677</v>
      </c>
      <c r="H83">
        <f t="shared" si="8"/>
        <v>1280.5832205049919</v>
      </c>
      <c r="I83">
        <f t="shared" si="9"/>
        <v>-797.23022370225783</v>
      </c>
    </row>
    <row r="84" spans="1:9" x14ac:dyDescent="0.25">
      <c r="A84" s="1">
        <v>61</v>
      </c>
      <c r="B84">
        <v>135</v>
      </c>
      <c r="C84">
        <v>16.5</v>
      </c>
      <c r="E84">
        <f t="shared" si="5"/>
        <v>-45</v>
      </c>
      <c r="F84">
        <f t="shared" si="6"/>
        <v>11.667261889578034</v>
      </c>
      <c r="G84">
        <f t="shared" si="7"/>
        <v>-11.667261889578032</v>
      </c>
      <c r="H84">
        <f t="shared" si="8"/>
        <v>1301.5499847036276</v>
      </c>
      <c r="I84">
        <f t="shared" si="9"/>
        <v>-810.84619957763346</v>
      </c>
    </row>
    <row r="85" spans="1:9" x14ac:dyDescent="0.25">
      <c r="A85" s="1">
        <v>62</v>
      </c>
      <c r="B85">
        <v>124</v>
      </c>
      <c r="C85">
        <v>13</v>
      </c>
      <c r="E85">
        <f t="shared" si="5"/>
        <v>-34</v>
      </c>
      <c r="F85">
        <f t="shared" si="6"/>
        <v>10.777488443215541</v>
      </c>
      <c r="G85">
        <f t="shared" si="7"/>
        <v>-7.2695077451197099</v>
      </c>
      <c r="H85">
        <f t="shared" si="8"/>
        <v>1313.2172465932056</v>
      </c>
      <c r="I85">
        <f t="shared" si="9"/>
        <v>-822.51346146721153</v>
      </c>
    </row>
    <row r="86" spans="1:9" x14ac:dyDescent="0.25">
      <c r="A86" s="1">
        <v>63</v>
      </c>
      <c r="B86">
        <v>124</v>
      </c>
      <c r="C86">
        <v>30</v>
      </c>
      <c r="E86">
        <f t="shared" si="5"/>
        <v>-34</v>
      </c>
      <c r="F86">
        <f t="shared" si="6"/>
        <v>24.87112717665125</v>
      </c>
      <c r="G86">
        <f t="shared" si="7"/>
        <v>-16.775787104122408</v>
      </c>
      <c r="H86">
        <f t="shared" si="8"/>
        <v>1323.9947350364212</v>
      </c>
      <c r="I86">
        <f t="shared" si="9"/>
        <v>-829.78296921233118</v>
      </c>
    </row>
    <row r="87" spans="1:9" x14ac:dyDescent="0.25">
      <c r="A87" s="1">
        <v>64</v>
      </c>
      <c r="B87">
        <v>120</v>
      </c>
      <c r="C87">
        <v>30</v>
      </c>
      <c r="E87">
        <f t="shared" si="5"/>
        <v>-30</v>
      </c>
      <c r="F87">
        <f t="shared" si="6"/>
        <v>25.98076211353316</v>
      </c>
      <c r="G87">
        <f t="shared" si="7"/>
        <v>-14.999999999999998</v>
      </c>
      <c r="H87">
        <f t="shared" si="8"/>
        <v>1348.8658622130724</v>
      </c>
      <c r="I87">
        <f t="shared" si="9"/>
        <v>-846.55875631645358</v>
      </c>
    </row>
    <row r="88" spans="1:9" x14ac:dyDescent="0.25">
      <c r="A88" s="1">
        <v>65</v>
      </c>
      <c r="B88">
        <v>128</v>
      </c>
      <c r="C88">
        <v>30</v>
      </c>
      <c r="E88">
        <f t="shared" si="5"/>
        <v>-38</v>
      </c>
      <c r="F88">
        <f t="shared" si="6"/>
        <v>23.640322608201657</v>
      </c>
      <c r="G88">
        <f t="shared" si="7"/>
        <v>-18.469844259769747</v>
      </c>
      <c r="H88">
        <f t="shared" si="8"/>
        <v>1374.8466243266057</v>
      </c>
      <c r="I88">
        <f t="shared" si="9"/>
        <v>-861.55875631645358</v>
      </c>
    </row>
    <row r="89" spans="1:9" x14ac:dyDescent="0.25">
      <c r="A89" s="1">
        <v>66</v>
      </c>
      <c r="B89">
        <v>125</v>
      </c>
      <c r="C89">
        <v>22.6</v>
      </c>
      <c r="E89">
        <f t="shared" si="5"/>
        <v>-35</v>
      </c>
      <c r="F89">
        <f t="shared" si="6"/>
        <v>18.512836200931215</v>
      </c>
      <c r="G89">
        <f t="shared" si="7"/>
        <v>-12.962827461533642</v>
      </c>
      <c r="H89">
        <f t="shared" si="8"/>
        <v>1398.4869469348073</v>
      </c>
      <c r="I89">
        <f t="shared" si="9"/>
        <v>-880.02860057622331</v>
      </c>
    </row>
    <row r="90" spans="1:9" x14ac:dyDescent="0.25">
      <c r="A90" s="1">
        <v>67</v>
      </c>
      <c r="B90">
        <v>109</v>
      </c>
      <c r="C90">
        <v>29.8</v>
      </c>
      <c r="E90">
        <f t="shared" si="5"/>
        <v>-19</v>
      </c>
      <c r="F90">
        <f t="shared" si="6"/>
        <v>28.176453552859641</v>
      </c>
      <c r="G90">
        <f t="shared" si="7"/>
        <v>-9.7019310028232706</v>
      </c>
      <c r="H90">
        <f t="shared" si="8"/>
        <v>1416.9997831357384</v>
      </c>
      <c r="I90">
        <f t="shared" si="9"/>
        <v>-892.99142803775692</v>
      </c>
    </row>
    <row r="91" spans="1:9" x14ac:dyDescent="0.25">
      <c r="A91" s="1">
        <v>68</v>
      </c>
      <c r="B91">
        <v>109</v>
      </c>
      <c r="C91">
        <v>29.8</v>
      </c>
      <c r="E91">
        <f t="shared" si="5"/>
        <v>-19</v>
      </c>
      <c r="F91">
        <f t="shared" si="6"/>
        <v>28.176453552859641</v>
      </c>
      <c r="G91">
        <f t="shared" si="7"/>
        <v>-9.7019310028232706</v>
      </c>
      <c r="H91">
        <f t="shared" si="8"/>
        <v>1445.176236688598</v>
      </c>
      <c r="I91">
        <f t="shared" si="9"/>
        <v>-902.69335904058016</v>
      </c>
    </row>
    <row r="92" spans="1:9" x14ac:dyDescent="0.25">
      <c r="A92" s="1">
        <v>69</v>
      </c>
      <c r="B92">
        <v>108</v>
      </c>
      <c r="C92">
        <v>30</v>
      </c>
      <c r="E92">
        <f t="shared" si="5"/>
        <v>-18</v>
      </c>
      <c r="F92">
        <f t="shared" si="6"/>
        <v>28.531695488854606</v>
      </c>
      <c r="G92">
        <f t="shared" si="7"/>
        <v>-9.2705098312484218</v>
      </c>
      <c r="H92">
        <f t="shared" si="8"/>
        <v>1473.3526902414576</v>
      </c>
      <c r="I92">
        <f t="shared" si="9"/>
        <v>-912.39529004340341</v>
      </c>
    </row>
    <row r="93" spans="1:9" x14ac:dyDescent="0.25">
      <c r="A93" s="1">
        <v>70</v>
      </c>
      <c r="B93">
        <v>108</v>
      </c>
      <c r="C93">
        <v>30</v>
      </c>
      <c r="E93">
        <f t="shared" si="5"/>
        <v>-18</v>
      </c>
      <c r="F93">
        <f t="shared" si="6"/>
        <v>28.531695488854606</v>
      </c>
      <c r="G93">
        <f t="shared" si="7"/>
        <v>-9.2705098312484218</v>
      </c>
      <c r="H93">
        <f t="shared" si="8"/>
        <v>1501.8843857303123</v>
      </c>
      <c r="I93">
        <f t="shared" si="9"/>
        <v>-921.66579987465184</v>
      </c>
    </row>
    <row r="94" spans="1:9" x14ac:dyDescent="0.25">
      <c r="A94" s="1">
        <v>71</v>
      </c>
      <c r="B94">
        <v>107</v>
      </c>
      <c r="C94">
        <v>29.6</v>
      </c>
      <c r="E94">
        <f t="shared" si="5"/>
        <v>-17</v>
      </c>
      <c r="F94">
        <f t="shared" si="6"/>
        <v>28.306620776505849</v>
      </c>
      <c r="G94">
        <f t="shared" si="7"/>
        <v>-8.6542024597930087</v>
      </c>
      <c r="H94">
        <f t="shared" si="8"/>
        <v>1530.4160812191669</v>
      </c>
      <c r="I94">
        <f t="shared" si="9"/>
        <v>-930.93630970590027</v>
      </c>
    </row>
    <row r="95" spans="1:9" x14ac:dyDescent="0.25">
      <c r="A95" s="1">
        <v>72</v>
      </c>
      <c r="B95">
        <v>105</v>
      </c>
      <c r="C95">
        <v>19.8</v>
      </c>
      <c r="E95">
        <f t="shared" si="5"/>
        <v>-15</v>
      </c>
      <c r="F95">
        <f t="shared" si="6"/>
        <v>19.125331360523553</v>
      </c>
      <c r="G95">
        <f t="shared" si="7"/>
        <v>-5.1246170930299106</v>
      </c>
      <c r="H95">
        <f t="shared" si="8"/>
        <v>1558.7227019956729</v>
      </c>
      <c r="I95">
        <f t="shared" si="9"/>
        <v>-939.59051216569333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Delta_E</vt:lpstr>
      <vt:lpstr>Delta_N</vt:lpstr>
      <vt:lpstr>phi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Sullivan</dc:creator>
  <cp:lastModifiedBy>Christina Sullivan</cp:lastModifiedBy>
  <dcterms:created xsi:type="dcterms:W3CDTF">2015-09-08T19:59:07Z</dcterms:created>
  <dcterms:modified xsi:type="dcterms:W3CDTF">2015-09-11T08:18:59Z</dcterms:modified>
</cp:coreProperties>
</file>