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65" windowWidth="24255" windowHeight="5925"/>
  </bookViews>
  <sheets>
    <sheet name="CNG Consumers" sheetId="1" r:id="rId1"/>
    <sheet name="Consumer Data Dictionary " sheetId="4" r:id="rId2"/>
  </sheets>
  <definedNames>
    <definedName name="_xlnm._FilterDatabase" localSheetId="0" hidden="1">'CNG Consumers'!$A$1:$Z$260</definedName>
  </definedNames>
  <calcPr calcId="145621"/>
</workbook>
</file>

<file path=xl/calcChain.xml><?xml version="1.0" encoding="utf-8"?>
<calcChain xmlns="http://schemas.openxmlformats.org/spreadsheetml/2006/main">
  <c r="L2" i="1" l="1"/>
  <c r="M246" i="1" l="1"/>
  <c r="M248" i="1"/>
  <c r="M249" i="1"/>
  <c r="M250" i="1"/>
  <c r="M251" i="1"/>
  <c r="M252" i="1"/>
  <c r="M253" i="1"/>
  <c r="M254" i="1"/>
  <c r="M255" i="1"/>
  <c r="M256" i="1"/>
  <c r="M257" i="1"/>
  <c r="M258" i="1"/>
  <c r="M259" i="1"/>
  <c r="M260" i="1"/>
  <c r="L247" i="1"/>
  <c r="L248" i="1"/>
  <c r="L249" i="1"/>
  <c r="L250" i="1"/>
  <c r="L251" i="1"/>
  <c r="L252" i="1"/>
  <c r="L253" i="1"/>
  <c r="L254" i="1"/>
  <c r="L255" i="1"/>
  <c r="L256" i="1"/>
  <c r="L257" i="1"/>
  <c r="L258" i="1"/>
  <c r="L259" i="1"/>
  <c r="L260" i="1"/>
  <c r="K247" i="1"/>
  <c r="M247" i="1" s="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M183" i="1"/>
  <c r="M184" i="1"/>
  <c r="M185" i="1"/>
  <c r="M186" i="1"/>
  <c r="M187" i="1"/>
  <c r="M188" i="1"/>
  <c r="M189" i="1"/>
  <c r="M190" i="1"/>
  <c r="L188" i="1"/>
  <c r="L189" i="1"/>
  <c r="L190" i="1"/>
  <c r="L145" i="1"/>
  <c r="L146" i="1"/>
  <c r="L147" i="1"/>
  <c r="L148" i="1"/>
  <c r="L149" i="1"/>
  <c r="L150" i="1"/>
  <c r="L151" i="1"/>
  <c r="L152" i="1"/>
  <c r="M145" i="1"/>
  <c r="M146" i="1"/>
  <c r="M147" i="1"/>
  <c r="M148" i="1"/>
  <c r="M149" i="1"/>
  <c r="M150" i="1"/>
  <c r="L57" i="1" l="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53" i="1"/>
  <c r="L154" i="1"/>
  <c r="L155" i="1"/>
  <c r="L156" i="1"/>
  <c r="L157" i="1"/>
  <c r="L158"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 i="1" l="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5" i="1"/>
  <c r="M56" i="1"/>
  <c r="M54" i="1"/>
  <c r="L54" i="1"/>
  <c r="L55" i="1"/>
  <c r="L56"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I56" i="1" l="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H31" i="1"/>
  <c r="H30" i="1"/>
  <c r="I29" i="1"/>
  <c r="H29" i="1"/>
  <c r="H28" i="1"/>
  <c r="H27" i="1"/>
  <c r="I26" i="1"/>
  <c r="H26" i="1"/>
  <c r="I25" i="1"/>
  <c r="H25" i="1"/>
  <c r="I24" i="1"/>
  <c r="H24" i="1"/>
  <c r="I23" i="1"/>
  <c r="H23" i="1"/>
  <c r="I22" i="1"/>
  <c r="H22" i="1"/>
  <c r="I21" i="1"/>
  <c r="H21" i="1"/>
  <c r="I20" i="1"/>
  <c r="H20" i="1"/>
  <c r="I19" i="1"/>
  <c r="H19" i="1"/>
  <c r="I18" i="1"/>
  <c r="H18" i="1"/>
  <c r="I17" i="1"/>
  <c r="H17" i="1"/>
  <c r="I16" i="1"/>
  <c r="H16" i="1"/>
  <c r="H15" i="1"/>
  <c r="H14" i="1"/>
  <c r="I13" i="1"/>
  <c r="H13" i="1"/>
  <c r="I12" i="1"/>
  <c r="H12" i="1"/>
  <c r="H11" i="1"/>
  <c r="I10" i="1"/>
  <c r="H10" i="1"/>
  <c r="I9" i="1"/>
  <c r="H9" i="1"/>
  <c r="I8" i="1"/>
  <c r="H8" i="1"/>
  <c r="I7" i="1"/>
  <c r="H7" i="1"/>
  <c r="H6" i="1"/>
  <c r="I5" i="1"/>
  <c r="H5" i="1"/>
  <c r="I4" i="1"/>
  <c r="H4" i="1"/>
  <c r="I3" i="1"/>
  <c r="H3" i="1"/>
  <c r="I2" i="1"/>
  <c r="H2" i="1"/>
  <c r="I89" i="1" l="1"/>
  <c r="H89" i="1"/>
  <c r="I88" i="1"/>
  <c r="H88" i="1"/>
  <c r="H87" i="1"/>
  <c r="I86" i="1"/>
  <c r="H86" i="1"/>
  <c r="I85" i="1"/>
  <c r="H85" i="1"/>
  <c r="I84" i="1"/>
  <c r="H84" i="1"/>
  <c r="I83" i="1"/>
  <c r="H83" i="1"/>
  <c r="I82" i="1"/>
  <c r="H82" i="1"/>
  <c r="I81" i="1"/>
  <c r="H81" i="1"/>
  <c r="I58" i="1"/>
  <c r="H58" i="1"/>
  <c r="I57" i="1"/>
  <c r="H57"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H65" i="1"/>
  <c r="I64" i="1"/>
  <c r="H64" i="1"/>
  <c r="I63" i="1"/>
  <c r="H63" i="1"/>
  <c r="I62" i="1"/>
  <c r="H62" i="1"/>
  <c r="I61" i="1"/>
  <c r="H61" i="1"/>
  <c r="I60" i="1"/>
  <c r="H60" i="1"/>
  <c r="I59" i="1"/>
  <c r="H59" i="1"/>
  <c r="H107" i="1"/>
  <c r="H106" i="1"/>
  <c r="I105" i="1"/>
  <c r="H105"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159" i="1" l="1"/>
  <c r="H159" i="1"/>
  <c r="I158" i="1"/>
  <c r="H158" i="1"/>
  <c r="I157" i="1"/>
  <c r="H157" i="1"/>
  <c r="I156" i="1"/>
  <c r="H156" i="1"/>
  <c r="I155" i="1"/>
  <c r="H155" i="1"/>
  <c r="I154" i="1"/>
  <c r="H154" i="1"/>
  <c r="I153" i="1"/>
  <c r="H153" i="1"/>
  <c r="I152" i="1"/>
  <c r="H152" i="1"/>
  <c r="I151" i="1"/>
  <c r="H151"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209" i="1" l="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H185" i="1"/>
  <c r="H184" i="1"/>
  <c r="I183" i="1"/>
  <c r="H183" i="1"/>
  <c r="H182" i="1"/>
  <c r="I181" i="1"/>
  <c r="H181" i="1"/>
  <c r="H180" i="1"/>
  <c r="H179" i="1"/>
  <c r="H178" i="1"/>
  <c r="I177" i="1"/>
  <c r="H177" i="1"/>
  <c r="H176" i="1"/>
  <c r="I175" i="1"/>
  <c r="H175" i="1"/>
  <c r="I174" i="1"/>
  <c r="H174" i="1"/>
  <c r="I173" i="1"/>
  <c r="H173" i="1"/>
  <c r="H172" i="1"/>
  <c r="H171" i="1"/>
  <c r="I170" i="1"/>
  <c r="H170" i="1"/>
  <c r="I169" i="1"/>
  <c r="H169" i="1"/>
  <c r="I168" i="1"/>
  <c r="H168" i="1"/>
  <c r="I167" i="1"/>
  <c r="H167" i="1"/>
  <c r="H166" i="1"/>
  <c r="H165" i="1"/>
  <c r="H164" i="1"/>
  <c r="I163" i="1"/>
  <c r="H163" i="1"/>
  <c r="I162" i="1"/>
  <c r="H162" i="1"/>
  <c r="H161" i="1"/>
  <c r="I160" i="1"/>
  <c r="H160" i="1"/>
  <c r="I188" i="1"/>
  <c r="H188" i="1"/>
  <c r="I187" i="1"/>
  <c r="H187" i="1"/>
  <c r="I186" i="1"/>
  <c r="H186" i="1"/>
  <c r="I260" i="1" l="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alcChain>
</file>

<file path=xl/comments1.xml><?xml version="1.0" encoding="utf-8"?>
<comments xmlns="http://schemas.openxmlformats.org/spreadsheetml/2006/main">
  <authors>
    <author>Schoenemann</author>
    <author>Linds</author>
  </authors>
  <commentList>
    <comment ref="A49" authorId="0">
      <text>
        <r>
          <rPr>
            <b/>
            <sz val="9"/>
            <color indexed="81"/>
            <rFont val="Tahoma"/>
            <family val="2"/>
          </rPr>
          <t>Schoenemann:</t>
        </r>
        <r>
          <rPr>
            <sz val="9"/>
            <color indexed="81"/>
            <rFont val="Tahoma"/>
            <family val="2"/>
          </rPr>
          <t xml:space="preserve">
No Dest. City given.  Plotted in Anaheim.</t>
        </r>
      </text>
    </comment>
    <comment ref="A52" authorId="0">
      <text>
        <r>
          <rPr>
            <b/>
            <sz val="9"/>
            <color indexed="81"/>
            <rFont val="Tahoma"/>
            <family val="2"/>
          </rPr>
          <t>Schoenemann:</t>
        </r>
        <r>
          <rPr>
            <sz val="9"/>
            <color indexed="81"/>
            <rFont val="Tahoma"/>
            <family val="2"/>
          </rPr>
          <t xml:space="preserve">
No Dest. City given.  Plotted in Garden Grove.</t>
        </r>
      </text>
    </comment>
    <comment ref="A54" authorId="0">
      <text>
        <r>
          <rPr>
            <b/>
            <sz val="9"/>
            <color indexed="81"/>
            <rFont val="Tahoma"/>
            <family val="2"/>
          </rPr>
          <t>Schoenemann:</t>
        </r>
        <r>
          <rPr>
            <sz val="9"/>
            <color indexed="81"/>
            <rFont val="Tahoma"/>
            <family val="2"/>
          </rPr>
          <t xml:space="preserve">
No Dest. City given.  Plotted in Garden Grove.</t>
        </r>
      </text>
    </comment>
    <comment ref="A57" authorId="1">
      <text>
        <r>
          <rPr>
            <b/>
            <sz val="9"/>
            <color indexed="81"/>
            <rFont val="Tahoma"/>
            <family val="2"/>
          </rPr>
          <t xml:space="preserve">Linds:
</t>
        </r>
        <r>
          <rPr>
            <u/>
            <sz val="9"/>
            <color indexed="81"/>
            <rFont val="Tahoma"/>
            <family val="2"/>
          </rPr>
          <t>Next Stop</t>
        </r>
        <r>
          <rPr>
            <sz val="9"/>
            <color indexed="81"/>
            <rFont val="Tahoma"/>
            <family val="2"/>
          </rPr>
          <t xml:space="preserve">: Omitted
</t>
        </r>
        <r>
          <rPr>
            <u/>
            <sz val="9"/>
            <color indexed="81"/>
            <rFont val="Tahoma"/>
            <family val="2"/>
          </rPr>
          <t>Dest</t>
        </r>
        <r>
          <rPr>
            <sz val="9"/>
            <color indexed="81"/>
            <rFont val="Tahoma"/>
            <family val="2"/>
          </rPr>
          <t>: Plotted @ Culver City Centroid.  No Type</t>
        </r>
      </text>
    </comment>
    <comment ref="A58" authorId="1">
      <text>
        <r>
          <rPr>
            <b/>
            <sz val="9"/>
            <color indexed="81"/>
            <rFont val="Tahoma"/>
            <family val="2"/>
          </rPr>
          <t>Linds:</t>
        </r>
        <r>
          <rPr>
            <sz val="9"/>
            <color indexed="81"/>
            <rFont val="Tahoma"/>
            <family val="2"/>
          </rPr>
          <t xml:space="preserve">
</t>
        </r>
        <r>
          <rPr>
            <u/>
            <sz val="9"/>
            <color indexed="81"/>
            <rFont val="Tahoma"/>
            <family val="2"/>
          </rPr>
          <t>Next Stop:</t>
        </r>
        <r>
          <rPr>
            <sz val="9"/>
            <color indexed="81"/>
            <rFont val="Tahoma"/>
            <family val="2"/>
          </rPr>
          <t xml:space="preserve"> Omitted
</t>
        </r>
      </text>
    </comment>
    <comment ref="A59" authorId="1">
      <text>
        <r>
          <rPr>
            <b/>
            <sz val="9"/>
            <color indexed="81"/>
            <rFont val="Tahoma"/>
            <family val="2"/>
          </rPr>
          <t>Linds:</t>
        </r>
        <r>
          <rPr>
            <sz val="9"/>
            <color indexed="81"/>
            <rFont val="Tahoma"/>
            <family val="2"/>
          </rPr>
          <t xml:space="preserve">
</t>
        </r>
        <r>
          <rPr>
            <u/>
            <sz val="9"/>
            <color indexed="81"/>
            <rFont val="Tahoma"/>
            <family val="2"/>
          </rPr>
          <t>Next Stop</t>
        </r>
        <r>
          <rPr>
            <sz val="9"/>
            <color indexed="81"/>
            <rFont val="Tahoma"/>
            <family val="2"/>
          </rPr>
          <t xml:space="preserve">: Moved to become Dest.  No type
</t>
        </r>
        <r>
          <rPr>
            <u/>
            <sz val="9"/>
            <color indexed="81"/>
            <rFont val="Tahoma"/>
            <family val="2"/>
          </rPr>
          <t>Dest</t>
        </r>
        <r>
          <rPr>
            <sz val="9"/>
            <color indexed="81"/>
            <rFont val="Tahoma"/>
            <family val="2"/>
          </rPr>
          <t>: Original Omitted</t>
        </r>
      </text>
    </comment>
    <comment ref="A60" authorId="1">
      <text>
        <r>
          <rPr>
            <b/>
            <sz val="9"/>
            <color indexed="81"/>
            <rFont val="Tahoma"/>
            <family val="2"/>
          </rPr>
          <t>Linds:</t>
        </r>
        <r>
          <rPr>
            <sz val="9"/>
            <color indexed="81"/>
            <rFont val="Tahoma"/>
            <family val="2"/>
          </rPr>
          <t xml:space="preserve">
</t>
        </r>
        <r>
          <rPr>
            <u/>
            <sz val="9"/>
            <color indexed="81"/>
            <rFont val="Tahoma"/>
            <family val="2"/>
          </rPr>
          <t>Dest</t>
        </r>
        <r>
          <rPr>
            <sz val="9"/>
            <color indexed="81"/>
            <rFont val="Tahoma"/>
            <family val="2"/>
          </rPr>
          <t>: Plotted @ Santa Barbara City Center.  No Type</t>
        </r>
      </text>
    </comment>
    <comment ref="A61"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 Cypress City center.
</t>
        </r>
        <r>
          <rPr>
            <u/>
            <sz val="9"/>
            <color indexed="81"/>
            <rFont val="Tahoma"/>
            <family val="2"/>
          </rPr>
          <t>Next Stop</t>
        </r>
        <r>
          <rPr>
            <sz val="9"/>
            <color indexed="81"/>
            <rFont val="Tahoma"/>
            <family val="2"/>
          </rPr>
          <t xml:space="preserve">: Moved to Dest.  Plotted @ Mid-Wilsher City center.
</t>
        </r>
        <r>
          <rPr>
            <u/>
            <sz val="9"/>
            <color indexed="81"/>
            <rFont val="Tahoma"/>
            <family val="2"/>
          </rPr>
          <t>Dest</t>
        </r>
        <r>
          <rPr>
            <sz val="9"/>
            <color indexed="81"/>
            <rFont val="Tahoma"/>
            <family val="2"/>
          </rPr>
          <t>: Omitted</t>
        </r>
      </text>
    </comment>
    <comment ref="A62"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No type
</t>
        </r>
        <r>
          <rPr>
            <u/>
            <sz val="9"/>
            <color indexed="81"/>
            <rFont val="Tahoma"/>
            <family val="2"/>
          </rPr>
          <t>Next Stop:</t>
        </r>
        <r>
          <rPr>
            <sz val="9"/>
            <color indexed="81"/>
            <rFont val="Tahoma"/>
            <family val="2"/>
          </rPr>
          <t xml:space="preserve"> No Type
</t>
        </r>
        <r>
          <rPr>
            <u/>
            <sz val="9"/>
            <color indexed="81"/>
            <rFont val="Tahoma"/>
            <family val="2"/>
          </rPr>
          <t>Dest:</t>
        </r>
        <r>
          <rPr>
            <sz val="9"/>
            <color indexed="81"/>
            <rFont val="Tahoma"/>
            <family val="2"/>
          </rPr>
          <t xml:space="preserve"> No Cross Streets</t>
        </r>
      </text>
    </comment>
    <comment ref="A63"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 centroid
</t>
        </r>
        <r>
          <rPr>
            <u/>
            <sz val="9"/>
            <color indexed="81"/>
            <rFont val="Tahoma"/>
            <family val="2"/>
          </rPr>
          <t>Next Stop</t>
        </r>
        <r>
          <rPr>
            <sz val="9"/>
            <color indexed="81"/>
            <rFont val="Tahoma"/>
            <family val="2"/>
          </rPr>
          <t xml:space="preserve">: moved to dest.  No type
</t>
        </r>
        <r>
          <rPr>
            <u/>
            <sz val="9"/>
            <color indexed="81"/>
            <rFont val="Tahoma"/>
            <family val="2"/>
          </rPr>
          <t>Dest</t>
        </r>
        <r>
          <rPr>
            <sz val="9"/>
            <color indexed="81"/>
            <rFont val="Tahoma"/>
            <family val="2"/>
          </rPr>
          <t>: Omitted</t>
        </r>
      </text>
    </comment>
    <comment ref="A64"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 centroid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xml:space="preserve"> Omitted</t>
        </r>
      </text>
    </comment>
    <comment ref="A65"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xml:space="preserve"> Moved to Home
</t>
        </r>
      </text>
    </comment>
    <comment ref="A66" authorId="1">
      <text>
        <r>
          <rPr>
            <b/>
            <sz val="9"/>
            <color indexed="81"/>
            <rFont val="Tahoma"/>
            <family val="2"/>
          </rPr>
          <t>Linds:</t>
        </r>
        <r>
          <rPr>
            <sz val="9"/>
            <color indexed="81"/>
            <rFont val="Tahoma"/>
            <family val="2"/>
          </rPr>
          <t xml:space="preserve">
</t>
        </r>
        <r>
          <rPr>
            <u/>
            <sz val="9"/>
            <color indexed="81"/>
            <rFont val="Tahoma"/>
            <family val="2"/>
          </rPr>
          <t>Dest:</t>
        </r>
        <r>
          <rPr>
            <sz val="9"/>
            <color indexed="81"/>
            <rFont val="Tahoma"/>
            <family val="2"/>
          </rPr>
          <t xml:space="preserve"> Plotted @ city center</t>
        </r>
      </text>
    </comment>
    <comment ref="A67"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verify method
</t>
        </r>
        <r>
          <rPr>
            <u/>
            <sz val="9"/>
            <color indexed="81"/>
            <rFont val="Tahoma"/>
            <family val="2"/>
          </rPr>
          <t>Next Stop</t>
        </r>
        <r>
          <rPr>
            <sz val="9"/>
            <color indexed="81"/>
            <rFont val="Tahoma"/>
            <family val="2"/>
          </rPr>
          <t xml:space="preserve">: Moved to Dest.  Plotted @ centroid
</t>
        </r>
        <r>
          <rPr>
            <u/>
            <sz val="9"/>
            <color indexed="81"/>
            <rFont val="Tahoma"/>
            <family val="2"/>
          </rPr>
          <t>Dest:</t>
        </r>
        <r>
          <rPr>
            <sz val="9"/>
            <color indexed="81"/>
            <rFont val="Tahoma"/>
            <family val="2"/>
          </rPr>
          <t xml:space="preserve"> Omitted</t>
        </r>
      </text>
    </comment>
    <comment ref="A68"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Next Stop</t>
        </r>
        <r>
          <rPr>
            <sz val="9"/>
            <color indexed="81"/>
            <rFont val="Tahoma"/>
            <family val="2"/>
          </rPr>
          <t>: Moved to Origin</t>
        </r>
      </text>
    </comment>
    <comment ref="A69"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Moved to Origin</t>
        </r>
      </text>
    </comment>
    <comment ref="A70"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centroid</t>
        </r>
      </text>
    </comment>
    <comment ref="A71"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Plotted @ centroid
</t>
        </r>
        <r>
          <rPr>
            <u/>
            <sz val="9"/>
            <color indexed="81"/>
            <rFont val="Tahoma"/>
            <family val="2"/>
          </rPr>
          <t>Dest</t>
        </r>
        <r>
          <rPr>
            <sz val="9"/>
            <color indexed="81"/>
            <rFont val="Tahoma"/>
            <family val="2"/>
          </rPr>
          <t>: Plotted @ centroid</t>
        </r>
      </text>
    </comment>
    <comment ref="A72"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as prescribed by Dr. K
</t>
        </r>
        <r>
          <rPr>
            <u/>
            <sz val="9"/>
            <color indexed="81"/>
            <rFont val="Tahoma"/>
            <family val="2"/>
          </rPr>
          <t>Dest:</t>
        </r>
        <r>
          <rPr>
            <sz val="9"/>
            <color indexed="81"/>
            <rFont val="Tahoma"/>
            <family val="2"/>
          </rPr>
          <t xml:space="preserve"> Plotted @ centroid</t>
        </r>
      </text>
    </comment>
    <comment ref="A73"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xml:space="preserve"> plotted @ city center</t>
        </r>
      </text>
    </comment>
    <comment ref="A74"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centroid</t>
        </r>
      </text>
    </comment>
    <comment ref="A75"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centroid</t>
        </r>
      </text>
    </comment>
    <comment ref="A77"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Moved to HOME &amp; plotted @ centroid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centroid</t>
        </r>
      </text>
    </comment>
    <comment ref="A78"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 centroid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79" authorId="1">
      <text>
        <r>
          <rPr>
            <b/>
            <sz val="9"/>
            <color indexed="81"/>
            <rFont val="Tahoma"/>
            <family val="2"/>
          </rPr>
          <t>Linds:</t>
        </r>
        <r>
          <rPr>
            <sz val="9"/>
            <color indexed="81"/>
            <rFont val="Tahoma"/>
            <family val="2"/>
          </rPr>
          <t xml:space="preserve">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80" authorId="1">
      <text>
        <r>
          <rPr>
            <b/>
            <sz val="9"/>
            <color indexed="81"/>
            <rFont val="Tahoma"/>
            <family val="2"/>
          </rPr>
          <t>Linds:</t>
        </r>
        <r>
          <rPr>
            <sz val="9"/>
            <color indexed="81"/>
            <rFont val="Tahoma"/>
            <family val="2"/>
          </rPr>
          <t xml:space="preserve">
</t>
        </r>
        <r>
          <rPr>
            <u/>
            <sz val="9"/>
            <color indexed="81"/>
            <rFont val="Tahoma"/>
            <family val="2"/>
          </rPr>
          <t>Origin</t>
        </r>
        <r>
          <rPr>
            <sz val="9"/>
            <color indexed="81"/>
            <rFont val="Tahoma"/>
            <family val="2"/>
          </rPr>
          <t xml:space="preserve">: plotted @ centroid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81" authorId="0">
      <text>
        <r>
          <rPr>
            <b/>
            <sz val="9"/>
            <color indexed="81"/>
            <rFont val="Tahoma"/>
            <family val="2"/>
          </rPr>
          <t>Schoenemann:</t>
        </r>
        <r>
          <rPr>
            <sz val="9"/>
            <color indexed="81"/>
            <rFont val="Tahoma"/>
            <family val="2"/>
          </rPr>
          <t xml:space="preserve">
Origin: Can't find</t>
        </r>
      </text>
    </comment>
    <comment ref="A83" authorId="0">
      <text>
        <r>
          <rPr>
            <b/>
            <sz val="9"/>
            <color indexed="81"/>
            <rFont val="Tahoma"/>
            <family val="2"/>
          </rPr>
          <t>Schoenemann:</t>
        </r>
        <r>
          <rPr>
            <sz val="9"/>
            <color indexed="81"/>
            <rFont val="Tahoma"/>
            <family val="2"/>
          </rPr>
          <t xml:space="preserve">
Dest: No City…Plotted in LA</t>
        </r>
      </text>
    </comment>
    <comment ref="A87" authorId="0">
      <text>
        <r>
          <rPr>
            <b/>
            <sz val="9"/>
            <color indexed="81"/>
            <rFont val="Tahoma"/>
            <family val="2"/>
          </rPr>
          <t>Schoenemann:</t>
        </r>
        <r>
          <rPr>
            <sz val="9"/>
            <color indexed="81"/>
            <rFont val="Tahoma"/>
            <family val="2"/>
          </rPr>
          <t xml:space="preserve">
No home listed</t>
        </r>
      </text>
    </comment>
    <comment ref="A89" authorId="0">
      <text>
        <r>
          <rPr>
            <b/>
            <sz val="9"/>
            <color indexed="81"/>
            <rFont val="Tahoma"/>
            <family val="2"/>
          </rPr>
          <t>Schoenemann:</t>
        </r>
        <r>
          <rPr>
            <sz val="9"/>
            <color indexed="81"/>
            <rFont val="Tahoma"/>
            <family val="2"/>
          </rPr>
          <t xml:space="preserve">
Origin: Couldn't find street</t>
        </r>
      </text>
    </comment>
    <comment ref="A92" authorId="0">
      <text>
        <r>
          <rPr>
            <b/>
            <sz val="9"/>
            <color indexed="81"/>
            <rFont val="Tahoma"/>
            <family val="2"/>
          </rPr>
          <t>Schoenemann:</t>
        </r>
        <r>
          <rPr>
            <sz val="9"/>
            <color indexed="81"/>
            <rFont val="Tahoma"/>
            <family val="2"/>
          </rPr>
          <t xml:space="preserve">
Home: Road Misspelling</t>
        </r>
      </text>
    </comment>
    <comment ref="A101" authorId="0">
      <text>
        <r>
          <rPr>
            <b/>
            <sz val="9"/>
            <color indexed="81"/>
            <rFont val="Tahoma"/>
            <family val="2"/>
          </rPr>
          <t>Schoenemann:</t>
        </r>
        <r>
          <rPr>
            <sz val="9"/>
            <color indexed="81"/>
            <rFont val="Tahoma"/>
            <family val="2"/>
          </rPr>
          <t xml:space="preserve">
Dest: Couldn't find street.  Plotted @ nearby one</t>
        </r>
      </text>
    </comment>
    <comment ref="A103" authorId="0">
      <text>
        <r>
          <rPr>
            <b/>
            <sz val="9"/>
            <color indexed="81"/>
            <rFont val="Tahoma"/>
            <family val="2"/>
          </rPr>
          <t>Schoenemann:</t>
        </r>
        <r>
          <rPr>
            <sz val="9"/>
            <color indexed="81"/>
            <rFont val="Tahoma"/>
            <family val="2"/>
          </rPr>
          <t xml:space="preserve">
Dest:  Broad Description.  Plotted @ City Center</t>
        </r>
      </text>
    </comment>
    <comment ref="A107" authorId="0">
      <text>
        <r>
          <rPr>
            <b/>
            <sz val="9"/>
            <color indexed="81"/>
            <rFont val="Tahoma"/>
            <family val="2"/>
          </rPr>
          <t>Schoenemann:</t>
        </r>
        <r>
          <rPr>
            <sz val="9"/>
            <color indexed="81"/>
            <rFont val="Tahoma"/>
            <family val="2"/>
          </rPr>
          <t xml:space="preserve">
Orig/Dest: No Cities given. Plotted in LA</t>
        </r>
      </text>
    </comment>
    <comment ref="A160"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161"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62"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Plotted @ GE city center
</t>
        </r>
        <r>
          <rPr>
            <u/>
            <sz val="9"/>
            <color indexed="81"/>
            <rFont val="Tahoma"/>
            <family val="2"/>
          </rPr>
          <t>Dest</t>
        </r>
        <r>
          <rPr>
            <sz val="9"/>
            <color indexed="81"/>
            <rFont val="Tahoma"/>
            <family val="2"/>
          </rPr>
          <t>: Omitted</t>
        </r>
      </text>
    </comment>
    <comment ref="A164" authorId="0">
      <text>
        <r>
          <rPr>
            <b/>
            <sz val="9"/>
            <color indexed="81"/>
            <rFont val="Tahoma"/>
            <family val="2"/>
          </rPr>
          <t>Schoenemann:</t>
        </r>
        <r>
          <rPr>
            <sz val="9"/>
            <color indexed="81"/>
            <rFont val="Tahoma"/>
            <family val="2"/>
          </rPr>
          <t xml:space="preserve">
No HOME listed</t>
        </r>
      </text>
    </comment>
    <comment ref="A165"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66"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67"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GE city center</t>
        </r>
      </text>
    </comment>
    <comment ref="A168"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Moved to HOME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GE city center</t>
        </r>
      </text>
    </comment>
    <comment ref="A169"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GE city center</t>
        </r>
      </text>
    </comment>
    <comment ref="A170"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Next Stop</t>
        </r>
        <r>
          <rPr>
            <sz val="9"/>
            <color indexed="81"/>
            <rFont val="Tahoma"/>
            <family val="2"/>
          </rPr>
          <t xml:space="preserve">: Moved to Origin
</t>
        </r>
        <r>
          <rPr>
            <u/>
            <sz val="9"/>
            <color indexed="81"/>
            <rFont val="Tahoma"/>
            <family val="2"/>
          </rPr>
          <t>Dest:</t>
        </r>
        <r>
          <rPr>
            <sz val="9"/>
            <color indexed="81"/>
            <rFont val="Tahoma"/>
            <family val="2"/>
          </rPr>
          <t xml:space="preserve"> Plotted @ GE city center</t>
        </r>
      </text>
    </comment>
    <comment ref="A171"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72"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73"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74"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Moved to HOME
</t>
        </r>
        <r>
          <rPr>
            <u/>
            <sz val="9"/>
            <color indexed="81"/>
            <rFont val="Tahoma"/>
            <family val="2"/>
          </rPr>
          <t>Prev Stop</t>
        </r>
        <r>
          <rPr>
            <sz val="9"/>
            <color indexed="81"/>
            <rFont val="Tahoma"/>
            <family val="2"/>
          </rPr>
          <t xml:space="preserve">: Moved to Origin
</t>
        </r>
        <r>
          <rPr>
            <u/>
            <sz val="9"/>
            <color indexed="81"/>
            <rFont val="Tahoma"/>
            <family val="2"/>
          </rPr>
          <t>Dest</t>
        </r>
        <r>
          <rPr>
            <sz val="9"/>
            <color indexed="81"/>
            <rFont val="Tahoma"/>
            <family val="2"/>
          </rPr>
          <t>: Plotted @ GE city center</t>
        </r>
      </text>
    </comment>
    <comment ref="A175"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176"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77"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178"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79"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80"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81"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Plotted @ GE city center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Omitted</t>
        </r>
      </text>
    </comment>
    <comment ref="A182"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84" authorId="0">
      <text>
        <r>
          <rPr>
            <b/>
            <sz val="9"/>
            <color indexed="81"/>
            <rFont val="Tahoma"/>
            <family val="2"/>
          </rPr>
          <t>Schoenemann:</t>
        </r>
        <r>
          <rPr>
            <sz val="9"/>
            <color indexed="81"/>
            <rFont val="Tahoma"/>
            <family val="2"/>
          </rPr>
          <t xml:space="preserve">
</t>
        </r>
        <r>
          <rPr>
            <u/>
            <sz val="9"/>
            <color indexed="81"/>
            <rFont val="Tahoma"/>
            <family val="2"/>
          </rPr>
          <t>Origi</t>
        </r>
        <r>
          <rPr>
            <sz val="9"/>
            <color indexed="81"/>
            <rFont val="Tahoma"/>
            <family val="2"/>
          </rPr>
          <t xml:space="preserve">n: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Moved to HOME</t>
        </r>
      </text>
    </comment>
    <comment ref="A185" authorId="0">
      <text>
        <r>
          <rPr>
            <b/>
            <sz val="9"/>
            <color indexed="81"/>
            <rFont val="Tahoma"/>
            <family val="2"/>
          </rPr>
          <t>Schoenemann:</t>
        </r>
        <r>
          <rPr>
            <sz val="9"/>
            <color indexed="81"/>
            <rFont val="Tahoma"/>
            <family val="2"/>
          </rPr>
          <t xml:space="preserve">
</t>
        </r>
        <r>
          <rPr>
            <u/>
            <sz val="9"/>
            <color indexed="81"/>
            <rFont val="Tahoma"/>
            <family val="2"/>
          </rPr>
          <t>Origin</t>
        </r>
        <r>
          <rPr>
            <sz val="9"/>
            <color indexed="81"/>
            <rFont val="Tahoma"/>
            <family val="2"/>
          </rPr>
          <t xml:space="preserve">: Omitted
</t>
        </r>
        <r>
          <rPr>
            <u/>
            <sz val="9"/>
            <color indexed="81"/>
            <rFont val="Tahoma"/>
            <family val="2"/>
          </rPr>
          <t>Prev Stop</t>
        </r>
        <r>
          <rPr>
            <sz val="9"/>
            <color indexed="81"/>
            <rFont val="Tahoma"/>
            <family val="2"/>
          </rPr>
          <t xml:space="preserve">: Moved to Origin
</t>
        </r>
        <r>
          <rPr>
            <u/>
            <sz val="9"/>
            <color indexed="81"/>
            <rFont val="Tahoma"/>
            <family val="2"/>
          </rPr>
          <t>Next Stop</t>
        </r>
        <r>
          <rPr>
            <sz val="9"/>
            <color indexed="81"/>
            <rFont val="Tahoma"/>
            <family val="2"/>
          </rPr>
          <t xml:space="preserve">: Moved to Dest
</t>
        </r>
        <r>
          <rPr>
            <u/>
            <sz val="9"/>
            <color indexed="81"/>
            <rFont val="Tahoma"/>
            <family val="2"/>
          </rPr>
          <t>Dest:</t>
        </r>
        <r>
          <rPr>
            <sz val="9"/>
            <color indexed="81"/>
            <rFont val="Tahoma"/>
            <family val="2"/>
          </rPr>
          <t xml:space="preserve"> Moved to HOME</t>
        </r>
      </text>
    </comment>
    <comment ref="A260" authorId="0">
      <text>
        <r>
          <rPr>
            <b/>
            <sz val="9"/>
            <color indexed="81"/>
            <rFont val="Tahoma"/>
            <family val="2"/>
          </rPr>
          <t>Schoenemann:</t>
        </r>
        <r>
          <rPr>
            <sz val="9"/>
            <color indexed="81"/>
            <rFont val="Tahoma"/>
            <family val="2"/>
          </rPr>
          <t xml:space="preserve">
HOME plotted @ Glendale centroid</t>
        </r>
      </text>
    </comment>
  </commentList>
</comments>
</file>

<file path=xl/sharedStrings.xml><?xml version="1.0" encoding="utf-8"?>
<sst xmlns="http://schemas.openxmlformats.org/spreadsheetml/2006/main" count="735" uniqueCount="132">
  <si>
    <t>TYPE</t>
  </si>
  <si>
    <t>Category</t>
  </si>
  <si>
    <t>Diff_Time</t>
  </si>
  <si>
    <t>Diff_%</t>
  </si>
  <si>
    <t>Consumer</t>
  </si>
  <si>
    <t>Afternoon</t>
  </si>
  <si>
    <t/>
  </si>
  <si>
    <t>Morning</t>
  </si>
  <si>
    <t>Lunch</t>
  </si>
  <si>
    <t>--</t>
  </si>
  <si>
    <t>16</t>
  </si>
  <si>
    <t>17</t>
  </si>
  <si>
    <t>20</t>
  </si>
  <si>
    <t>23</t>
  </si>
  <si>
    <t>24</t>
  </si>
  <si>
    <t>26</t>
  </si>
  <si>
    <t>27</t>
  </si>
  <si>
    <t>30</t>
  </si>
  <si>
    <t>32</t>
  </si>
  <si>
    <t>33</t>
  </si>
  <si>
    <t>34</t>
  </si>
  <si>
    <t>35</t>
  </si>
  <si>
    <t>36</t>
  </si>
  <si>
    <t>37</t>
  </si>
  <si>
    <t>38</t>
  </si>
  <si>
    <t>39</t>
  </si>
  <si>
    <t>40</t>
  </si>
  <si>
    <t>41</t>
  </si>
  <si>
    <t>42</t>
  </si>
  <si>
    <t>43</t>
  </si>
  <si>
    <t>44</t>
  </si>
  <si>
    <t>45</t>
  </si>
  <si>
    <t>46</t>
  </si>
  <si>
    <t>47</t>
  </si>
  <si>
    <t>48</t>
  </si>
  <si>
    <t>49</t>
  </si>
  <si>
    <t>52</t>
  </si>
  <si>
    <t>53</t>
  </si>
  <si>
    <t>54</t>
  </si>
  <si>
    <t>55</t>
  </si>
  <si>
    <t>84</t>
  </si>
  <si>
    <t>85</t>
  </si>
  <si>
    <t>86</t>
  </si>
  <si>
    <t>88</t>
  </si>
  <si>
    <t>89</t>
  </si>
  <si>
    <t>92</t>
  </si>
  <si>
    <t>93</t>
  </si>
  <si>
    <t>94</t>
  </si>
  <si>
    <t>96</t>
  </si>
  <si>
    <t>98</t>
  </si>
  <si>
    <t>99</t>
  </si>
  <si>
    <t>101</t>
  </si>
  <si>
    <t>103</t>
  </si>
  <si>
    <t>106</t>
  </si>
  <si>
    <t>109</t>
  </si>
  <si>
    <t>110</t>
  </si>
  <si>
    <t>RouteID</t>
  </si>
  <si>
    <t>Imm_Short_Time</t>
  </si>
  <si>
    <t>Imm_Short_Dist</t>
  </si>
  <si>
    <t>Imm_Station_Time</t>
  </si>
  <si>
    <t>Imm_Station_Dist</t>
  </si>
  <si>
    <t>Station_Home_Time</t>
  </si>
  <si>
    <t>Station_Home_Dist</t>
  </si>
  <si>
    <t>Closest_to_Home?</t>
  </si>
  <si>
    <t>Diff_Dev_MostEff_Time</t>
  </si>
  <si>
    <t>Diff_Dev_MostEff_Dist</t>
  </si>
  <si>
    <t>Most_Eff_Time</t>
  </si>
  <si>
    <t>Most_Eff_Dist</t>
  </si>
  <si>
    <t>Home_Anchor</t>
  </si>
  <si>
    <t>Most_Eff_&amp;_Not_CtH</t>
  </si>
  <si>
    <t>Not_Most_Eff_&amp;_CtH</t>
  </si>
  <si>
    <t>Most_Eff_&amp;_CtH</t>
  </si>
  <si>
    <t>Not_Most_Eff_&amp;_Not_CtH</t>
  </si>
  <si>
    <t>1</t>
  </si>
  <si>
    <t>Refuel_Pct</t>
  </si>
  <si>
    <t>Eff_Group</t>
  </si>
  <si>
    <t>EfficiencyRank</t>
  </si>
  <si>
    <t>ClosetoHome_Rank</t>
  </si>
  <si>
    <t>Diff_Close_to_Home</t>
  </si>
  <si>
    <t>A</t>
  </si>
  <si>
    <t>Survey ID #</t>
  </si>
  <si>
    <t>B</t>
  </si>
  <si>
    <t>Type</t>
  </si>
  <si>
    <t>Consumer vehicle or commercial fleet vehicle</t>
  </si>
  <si>
    <t>C</t>
  </si>
  <si>
    <t>Time of day: morning rush hour (7–11 am), midday (11am-2 pm), and afternoon peak period (2–7 pm).</t>
  </si>
  <si>
    <t>D</t>
  </si>
  <si>
    <t>Estimated shortest travel time in minutes for fastest direct route from stop immediately before station to stop immediately after w/o stopping at station</t>
  </si>
  <si>
    <t>E</t>
  </si>
  <si>
    <t>Estimated distance in feet for fastest direct route from stop immediately before station to stop immediately after w/o stopping at station</t>
  </si>
  <si>
    <t>F</t>
  </si>
  <si>
    <t>Estimated shortest travel time in minutes for fastest INDIRECT route from stop immediately before station to STATION to stop immediately after station</t>
  </si>
  <si>
    <t>G</t>
  </si>
  <si>
    <t>Estimated distance in feet for fastest INDIRECT route from stop immediately before station to STATION to stop immediately after station</t>
  </si>
  <si>
    <t>H</t>
  </si>
  <si>
    <t>DEVIATION to refuel measured in minutes. See cell formula.</t>
  </si>
  <si>
    <t>I</t>
  </si>
  <si>
    <t>DEVIATION to refuel measured in percentage. See cell formula.</t>
  </si>
  <si>
    <t>J</t>
  </si>
  <si>
    <t>K</t>
  </si>
  <si>
    <t>L</t>
  </si>
  <si>
    <t>The difference between the travel times of the fastest route via the station used by the driver and the fastest route via any station that the driver could have chosen. See cell formula. 0.00 means they used the most efficient station.</t>
  </si>
  <si>
    <t>M</t>
  </si>
  <si>
    <t>The difference between the distances of the fastest route via the station used by the driver and the fastest route via any station that the driver could have chosen. See cell formula. 0.00 means they used the most efficient station.</t>
  </si>
  <si>
    <t>N</t>
  </si>
  <si>
    <t>Rank of the station chosen, from most efficient (least deviation) = 1 to least efficient (highest number)</t>
  </si>
  <si>
    <t>O</t>
  </si>
  <si>
    <t>P</t>
  </si>
  <si>
    <t>Q</t>
  </si>
  <si>
    <t>R</t>
  </si>
  <si>
    <t>S</t>
  </si>
  <si>
    <t>Estimated shortest travel time in minutes for fastest direct route from driver's home cross streets to the station at which they refueled</t>
  </si>
  <si>
    <t>T</t>
  </si>
  <si>
    <t>Estimated distance in feet for fastest direct route from driver's home cross streets to the station at which they refueled</t>
  </si>
  <si>
    <t>U</t>
  </si>
  <si>
    <t>The difference between the travel times of the fastest route from the driver's home cross streets to the station used by the driver and the fastest route from their home to ANY station that the driver could have chosen.</t>
  </si>
  <si>
    <t>V</t>
  </si>
  <si>
    <t>Rank of the station chosen, from closest to home = 1 to farthest from home (highest number)</t>
  </si>
  <si>
    <t>W</t>
  </si>
  <si>
    <t>0 means the driver did NOT access the station closest to their home cross streets, 1 means they did choose the station closest to their home (closest in terms of travel time)</t>
  </si>
  <si>
    <t>X</t>
  </si>
  <si>
    <t>1 means the driver's home was either the stop immediately before the station or the stop after the station. That is, home was the anchor for either end of the trip. 0 means home was not the stop immediately before or after the station stop.</t>
  </si>
  <si>
    <t>Y</t>
  </si>
  <si>
    <t>1 means the station chosen was BOTH most efficient (least deviation) and closest to home of any station they could have chosen.</t>
  </si>
  <si>
    <t>Z</t>
  </si>
  <si>
    <t>1 means the station chosen WAS  most efficient (least deviation) but NOT closest to home of any station they could have chosen.</t>
  </si>
  <si>
    <t>1 means the station chosen was NOT most efficient (least deviation) but WAS closest to home of any station they could have chosen.</t>
  </si>
  <si>
    <t>1 means the station chosen was NEITHER most efficient (least deviation) and closest to home of any station they could have chosen.</t>
  </si>
  <si>
    <t>Classification in 4 categories based on previous 4 columns: 1 = 1 in Col Y, 2 = 1 in Col Z, 3 = 1 in Col AA, 4 = 1 in Col AB</t>
  </si>
  <si>
    <t>This column shows how far along their route (in % terms) was the station between immediately previous and immediately next stops. 50% would mean that the station was halfway between their previous and following stops. 0% would mean the station was essentially at the beginning of their route. 100% would mean the station was at the very end of their route.</t>
  </si>
  <si>
    <t xml:space="preserve">Estimated distance in feet for the "most efficient" route, defined as the fastest route via ANY STATION. </t>
  </si>
  <si>
    <t xml:space="preserve">Estimated shortest travel time in minutes for the "most efficient" route, defined as the fastest route via ANY STATION.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</si>
</sst>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00000"/>
    <numFmt numFmtId="165" formatCode="0.000"/>
    <numFmt numFmtId="166" formatCode="0.000000000"/>
    <numFmt numFmtId="167" formatCode="0.000000"/>
    <numFmt numFmtId="168" formatCode="0.0000000000"/>
    <numFmt numFmtId="169" formatCode="0.00000000"/>
  </numFmts>
  <fonts count="2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0" tint="-0.249977111117893"/>
      <name val="Calibri"/>
      <family val="2"/>
      <scheme val="minor"/>
    </font>
    <font>
      <u/>
      <sz val="9"/>
      <color indexed="81"/>
      <name val="Tahoma"/>
      <family val="2"/>
    </font>
    <font>
      <sz val="11"/>
      <color theme="0" tint="-0.34998626667073579"/>
      <name val="Calibri"/>
      <family val="2"/>
      <scheme val="minor"/>
    </font>
    <font>
      <b/>
      <sz val="11"/>
      <color theme="0" tint="-0.34998626667073579"/>
      <name val="Calibri"/>
      <family val="2"/>
      <scheme val="minor"/>
    </font>
    <font>
      <sz val="11"/>
      <name val="Calibri"/>
      <family val="2"/>
      <scheme val="minor"/>
    </font>
    <font>
      <b/>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10" fillId="8" borderId="8" applyNumberFormat="0" applyFont="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cellStyleXfs>
  <cellXfs count="63">
    <xf numFmtId="0" fontId="0" fillId="0" borderId="0" xfId="0"/>
    <xf numFmtId="0" fontId="1" fillId="0" borderId="0" xfId="0" applyFont="1"/>
    <xf numFmtId="164" fontId="0" fillId="0" borderId="0" xfId="0" applyNumberFormat="1"/>
    <xf numFmtId="1" fontId="0" fillId="0" borderId="0" xfId="0" applyNumberFormat="1"/>
    <xf numFmtId="0" fontId="0" fillId="0" borderId="0" xfId="0" applyFill="1"/>
    <xf numFmtId="164" fontId="0" fillId="0" borderId="0" xfId="0" applyNumberFormat="1" applyFill="1"/>
    <xf numFmtId="166" fontId="0" fillId="0" borderId="0" xfId="0" applyNumberFormat="1"/>
    <xf numFmtId="0" fontId="0" fillId="0" borderId="0" xfId="0" applyFill="1" applyBorder="1"/>
    <xf numFmtId="0" fontId="0" fillId="0" borderId="0" xfId="0" applyFill="1" applyBorder="1" applyAlignment="1">
      <alignment horizontal="left"/>
    </xf>
    <xf numFmtId="164" fontId="4" fillId="0" borderId="0" xfId="0" applyNumberFormat="1" applyFont="1"/>
    <xf numFmtId="164" fontId="0" fillId="0" borderId="0" xfId="0" applyNumberFormat="1" applyFill="1" applyBorder="1"/>
    <xf numFmtId="1" fontId="0" fillId="0" borderId="0" xfId="0" applyNumberFormat="1" applyFill="1" applyBorder="1" applyAlignment="1">
      <alignment horizontal="right"/>
    </xf>
    <xf numFmtId="164" fontId="0" fillId="0" borderId="0" xfId="0" applyNumberFormat="1" applyBorder="1"/>
    <xf numFmtId="0" fontId="0" fillId="0" borderId="0" xfId="0" applyBorder="1"/>
    <xf numFmtId="164" fontId="6" fillId="0" borderId="0" xfId="0" applyNumberFormat="1" applyFont="1" applyBorder="1"/>
    <xf numFmtId="2" fontId="0" fillId="0" borderId="0" xfId="0" applyNumberFormat="1" applyFill="1" applyAlignment="1">
      <alignment horizontal="center"/>
    </xf>
    <xf numFmtId="2" fontId="0" fillId="0" borderId="0" xfId="0" quotePrefix="1" applyNumberFormat="1" applyFill="1" applyAlignment="1">
      <alignment horizontal="center"/>
    </xf>
    <xf numFmtId="168" fontId="0" fillId="0" borderId="0" xfId="0" applyNumberFormat="1"/>
    <xf numFmtId="168" fontId="4" fillId="0" borderId="0" xfId="0" applyNumberFormat="1" applyFont="1"/>
    <xf numFmtId="168" fontId="0" fillId="0" borderId="0" xfId="0" applyNumberFormat="1" applyFill="1"/>
    <xf numFmtId="1" fontId="0" fillId="0" borderId="0" xfId="0" applyNumberFormat="1" applyAlignment="1">
      <alignment horizontal="right"/>
    </xf>
    <xf numFmtId="1" fontId="0" fillId="0" borderId="0" xfId="0" applyNumberFormat="1" applyFill="1" applyAlignment="1">
      <alignment horizontal="right"/>
    </xf>
    <xf numFmtId="164" fontId="8" fillId="0" borderId="0" xfId="0" applyNumberFormat="1" applyFont="1" applyAlignment="1">
      <alignment horizontal="left"/>
    </xf>
    <xf numFmtId="0" fontId="8" fillId="0" borderId="0" xfId="0" applyFont="1" applyAlignment="1">
      <alignment horizontal="left"/>
    </xf>
    <xf numFmtId="0" fontId="8" fillId="0" borderId="0" xfId="0" quotePrefix="1" applyNumberFormat="1" applyFont="1" applyAlignment="1">
      <alignment horizontal="left"/>
    </xf>
    <xf numFmtId="167" fontId="8" fillId="0" borderId="0" xfId="0" applyNumberFormat="1" applyFont="1" applyFill="1" applyAlignment="1">
      <alignment horizontal="left"/>
    </xf>
    <xf numFmtId="0" fontId="8" fillId="0" borderId="0" xfId="0" applyFont="1" applyFill="1" applyBorder="1" applyAlignment="1">
      <alignment horizontal="left"/>
    </xf>
    <xf numFmtId="166" fontId="8" fillId="0" borderId="0" xfId="0" applyNumberFormat="1" applyFont="1" applyFill="1" applyAlignment="1">
      <alignment horizontal="right"/>
    </xf>
    <xf numFmtId="166" fontId="8" fillId="0" borderId="0" xfId="0" quotePrefix="1" applyNumberFormat="1" applyFont="1" applyFill="1" applyAlignment="1">
      <alignment horizontal="right"/>
    </xf>
    <xf numFmtId="166" fontId="8" fillId="0" borderId="0" xfId="0" applyNumberFormat="1" applyFont="1" applyAlignment="1">
      <alignment horizontal="right"/>
    </xf>
    <xf numFmtId="166" fontId="8" fillId="0" borderId="0" xfId="0" applyNumberFormat="1" applyFont="1" applyFill="1" applyBorder="1" applyAlignment="1">
      <alignment horizontal="right"/>
    </xf>
    <xf numFmtId="166" fontId="8" fillId="0" borderId="0" xfId="0" quotePrefix="1" applyNumberFormat="1" applyFont="1" applyFill="1" applyBorder="1" applyAlignment="1">
      <alignment horizontal="right"/>
    </xf>
    <xf numFmtId="166" fontId="8" fillId="0" borderId="0" xfId="0" applyNumberFormat="1" applyFont="1" applyBorder="1" applyAlignment="1">
      <alignment horizontal="right"/>
    </xf>
    <xf numFmtId="166" fontId="9" fillId="0" borderId="0" xfId="0" applyNumberFormat="1" applyFont="1" applyFill="1" applyAlignment="1">
      <alignment horizontal="center"/>
    </xf>
    <xf numFmtId="0" fontId="0" fillId="0" borderId="0" xfId="0" applyAlignment="1"/>
    <xf numFmtId="0" fontId="0" fillId="0" borderId="0" xfId="0" applyFill="1" applyBorder="1" applyAlignment="1"/>
    <xf numFmtId="0" fontId="0" fillId="0" borderId="0" xfId="0" applyFill="1" applyAlignment="1"/>
    <xf numFmtId="0" fontId="0" fillId="0" borderId="0" xfId="0" applyFill="1" applyBorder="1" applyAlignment="1">
      <alignment horizontal="right"/>
    </xf>
    <xf numFmtId="167" fontId="0" fillId="0" borderId="0" xfId="0" applyNumberFormat="1" applyAlignment="1">
      <alignment horizontal="right"/>
    </xf>
    <xf numFmtId="0" fontId="0" fillId="0" borderId="0" xfId="0"/>
    <xf numFmtId="1" fontId="0" fillId="0" borderId="0" xfId="0" applyNumberFormat="1"/>
    <xf numFmtId="1" fontId="0" fillId="0" borderId="0" xfId="0" applyNumberFormat="1" applyAlignment="1">
      <alignment horizontal="center"/>
    </xf>
    <xf numFmtId="0" fontId="0" fillId="0" borderId="0" xfId="0" applyNumberFormat="1" applyAlignment="1">
      <alignment horizontal="center"/>
    </xf>
    <xf numFmtId="1" fontId="0" fillId="0" borderId="0" xfId="0" applyNumberFormat="1" applyFill="1" applyAlignment="1">
      <alignment horizontal="center"/>
    </xf>
    <xf numFmtId="1" fontId="0" fillId="0" borderId="0" xfId="0" applyNumberFormat="1" applyFill="1" applyBorder="1" applyAlignment="1">
      <alignment horizontal="center"/>
    </xf>
    <xf numFmtId="1" fontId="0" fillId="0" borderId="0" xfId="0" applyNumberFormat="1" applyBorder="1" applyAlignment="1">
      <alignment horizontal="center"/>
    </xf>
    <xf numFmtId="165" fontId="1" fillId="0" borderId="0" xfId="0" applyNumberFormat="1" applyFont="1" applyFill="1" applyAlignment="1">
      <alignment horizontal="center"/>
    </xf>
    <xf numFmtId="164" fontId="8" fillId="0" borderId="0" xfId="0" applyNumberFormat="1" applyFont="1" applyFill="1" applyAlignment="1">
      <alignment horizontal="left"/>
    </xf>
    <xf numFmtId="1" fontId="0" fillId="0" borderId="0" xfId="0" applyNumberFormat="1" applyFill="1"/>
    <xf numFmtId="167" fontId="0" fillId="0" borderId="0" xfId="0" applyNumberFormat="1" applyFill="1" applyAlignment="1">
      <alignment horizontal="right"/>
    </xf>
    <xf numFmtId="0" fontId="8" fillId="0" borderId="0" xfId="0" quotePrefix="1" applyNumberFormat="1" applyFont="1" applyFill="1" applyAlignment="1">
      <alignment horizontal="left"/>
    </xf>
    <xf numFmtId="164" fontId="6" fillId="0" borderId="0" xfId="0" applyNumberFormat="1" applyFont="1" applyFill="1" applyBorder="1"/>
    <xf numFmtId="2" fontId="7"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2" fontId="1" fillId="0" borderId="0" xfId="0" applyNumberFormat="1" applyFont="1" applyFill="1" applyAlignment="1">
      <alignment horizontal="center"/>
    </xf>
    <xf numFmtId="164" fontId="4" fillId="0" borderId="0" xfId="0" applyNumberFormat="1" applyFont="1" applyFill="1"/>
    <xf numFmtId="0" fontId="8" fillId="0" borderId="0" xfId="0" quotePrefix="1" applyNumberFormat="1" applyFont="1" applyFill="1" applyAlignment="1">
      <alignment horizontal="center"/>
    </xf>
    <xf numFmtId="0" fontId="1" fillId="0" borderId="0" xfId="0" quotePrefix="1" applyFont="1" applyFill="1" applyBorder="1" applyAlignment="1">
      <alignment horizontal="center"/>
    </xf>
    <xf numFmtId="169" fontId="8" fillId="0" borderId="0" xfId="0" applyNumberFormat="1" applyFont="1" applyFill="1" applyAlignment="1">
      <alignment horizontal="left"/>
    </xf>
    <xf numFmtId="169" fontId="8" fillId="0" borderId="0" xfId="0" quotePrefix="1" applyNumberFormat="1" applyFont="1" applyFill="1" applyAlignment="1">
      <alignment horizontal="left"/>
    </xf>
    <xf numFmtId="169" fontId="8" fillId="0" borderId="0" xfId="0" applyNumberFormat="1" applyFont="1" applyFill="1" applyBorder="1" applyAlignment="1">
      <alignment horizontal="left"/>
    </xf>
    <xf numFmtId="0" fontId="1" fillId="0" borderId="0" xfId="0" applyFont="1" applyFill="1" applyAlignment="1">
      <alignment horizontal="center"/>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69"/>
  <sheetViews>
    <sheetView tabSelected="1" zoomScale="85" zoomScaleNormal="85" workbookViewId="0">
      <pane xSplit="1" topLeftCell="P1" activePane="topRight" state="frozen"/>
      <selection pane="topRight" activeCell="D14" sqref="D14"/>
    </sheetView>
  </sheetViews>
  <sheetFormatPr defaultRowHeight="15" x14ac:dyDescent="0.25"/>
  <cols>
    <col min="1" max="1" width="8.5703125" bestFit="1" customWidth="1"/>
    <col min="2" max="3" width="10.28515625" bestFit="1" customWidth="1"/>
    <col min="4" max="4" width="20.85546875" customWidth="1"/>
    <col min="5" max="5" width="20.140625" bestFit="1" customWidth="1"/>
    <col min="6" max="6" width="18" bestFit="1" customWidth="1"/>
    <col min="7" max="7" width="20.140625" bestFit="1" customWidth="1"/>
    <col min="8" max="9" width="12.5703125" style="4" customWidth="1"/>
    <col min="10" max="10" width="14.5703125" style="27" bestFit="1" customWidth="1"/>
    <col min="11" max="11" width="18.140625" style="27" bestFit="1" customWidth="1"/>
    <col min="12" max="12" width="27.42578125" style="27" bestFit="1" customWidth="1"/>
    <col min="13" max="13" width="24" style="27" customWidth="1"/>
    <col min="14" max="14" width="14.28515625" style="40" customWidth="1"/>
    <col min="15" max="15" width="24.42578125" style="23" customWidth="1"/>
    <col min="16" max="16" width="25.28515625" style="23" customWidth="1"/>
    <col min="17" max="17" width="21.85546875" style="58" customWidth="1"/>
    <col min="18" max="18" width="19.28515625" style="40" bestFit="1" customWidth="1"/>
    <col min="19" max="19" width="21.5703125" customWidth="1"/>
    <col min="20" max="20" width="17.28515625" style="34" customWidth="1"/>
    <col min="21" max="21" width="16.42578125" customWidth="1"/>
    <col min="22" max="22" width="17.42578125" customWidth="1"/>
    <col min="23" max="23" width="20" bestFit="1" customWidth="1"/>
    <col min="24" max="24" width="21.28515625" customWidth="1"/>
    <col min="25" max="25" width="13.85546875" style="39" customWidth="1"/>
    <col min="26" max="26" width="13" customWidth="1"/>
  </cols>
  <sheetData>
    <row r="1" spans="1:54" s="7" customFormat="1" ht="15" customHeight="1" x14ac:dyDescent="0.25">
      <c r="A1" t="s">
        <v>56</v>
      </c>
      <c r="B1" t="s">
        <v>0</v>
      </c>
      <c r="C1" t="s">
        <v>1</v>
      </c>
      <c r="D1" s="1" t="s">
        <v>57</v>
      </c>
      <c r="E1" s="1" t="s">
        <v>58</v>
      </c>
      <c r="F1" s="1" t="s">
        <v>59</v>
      </c>
      <c r="G1" s="1" t="s">
        <v>60</v>
      </c>
      <c r="H1" s="61" t="s">
        <v>2</v>
      </c>
      <c r="I1" s="61" t="s">
        <v>3</v>
      </c>
      <c r="J1" s="33" t="s">
        <v>66</v>
      </c>
      <c r="K1" s="33" t="s">
        <v>67</v>
      </c>
      <c r="L1" s="33" t="s">
        <v>64</v>
      </c>
      <c r="M1" s="33" t="s">
        <v>65</v>
      </c>
      <c r="N1" s="40" t="s">
        <v>76</v>
      </c>
      <c r="O1" s="23" t="s">
        <v>61</v>
      </c>
      <c r="P1" s="23" t="s">
        <v>62</v>
      </c>
      <c r="Q1" s="58" t="s">
        <v>78</v>
      </c>
      <c r="R1" s="40" t="s">
        <v>77</v>
      </c>
      <c r="S1" t="s">
        <v>63</v>
      </c>
      <c r="T1" s="34" t="s">
        <v>68</v>
      </c>
      <c r="U1" s="2" t="s">
        <v>71</v>
      </c>
      <c r="V1" s="3" t="s">
        <v>69</v>
      </c>
      <c r="W1" t="s">
        <v>70</v>
      </c>
      <c r="X1" t="s">
        <v>72</v>
      </c>
      <c r="Y1" s="39" t="s">
        <v>75</v>
      </c>
      <c r="Z1" t="s">
        <v>74</v>
      </c>
      <c r="AA1"/>
      <c r="AB1"/>
      <c r="AC1"/>
      <c r="AD1"/>
      <c r="AE1"/>
      <c r="AF1"/>
      <c r="AG1"/>
      <c r="AH1"/>
      <c r="AI1"/>
      <c r="AJ1"/>
      <c r="AK1"/>
      <c r="AL1"/>
      <c r="AM1"/>
      <c r="AN1"/>
      <c r="AO1"/>
      <c r="AP1"/>
      <c r="AQ1"/>
      <c r="AR1"/>
      <c r="AS1"/>
      <c r="AT1"/>
      <c r="AU1"/>
      <c r="AV1"/>
      <c r="AW1"/>
      <c r="AX1"/>
      <c r="AY1"/>
      <c r="AZ1"/>
      <c r="BA1"/>
      <c r="BB1"/>
    </row>
    <row r="2" spans="1:54" x14ac:dyDescent="0.25">
      <c r="A2" s="20">
        <v>186</v>
      </c>
      <c r="B2" t="s">
        <v>4</v>
      </c>
      <c r="C2" t="s">
        <v>7</v>
      </c>
      <c r="D2" s="17">
        <v>48.493576858099999</v>
      </c>
      <c r="E2" s="17">
        <v>170505.81482900001</v>
      </c>
      <c r="F2" s="17">
        <v>54.539321816099999</v>
      </c>
      <c r="G2" s="17">
        <v>175732.59995599999</v>
      </c>
      <c r="H2" s="15">
        <f t="shared" ref="H2:H65" si="0">F2-D2</f>
        <v>6.0457449580000002</v>
      </c>
      <c r="I2" s="15">
        <f>((F2-D2)/D2)*100</f>
        <v>12.467104614062233</v>
      </c>
      <c r="J2" s="27">
        <v>49.257244999999998</v>
      </c>
      <c r="K2" s="27">
        <v>171299.07002899999</v>
      </c>
      <c r="L2" s="29">
        <f t="shared" ref="L2:L33" si="1">J2-F2</f>
        <v>-5.2820768161000018</v>
      </c>
      <c r="M2" s="29">
        <f t="shared" ref="M2:M33" si="2">K2-G2</f>
        <v>-4433.529926999996</v>
      </c>
      <c r="N2" s="41">
        <v>3</v>
      </c>
      <c r="O2" s="22">
        <v>32.279839661600001</v>
      </c>
      <c r="P2" s="22">
        <v>93759.515957299998</v>
      </c>
      <c r="Q2" s="58">
        <v>25.697287186200001</v>
      </c>
      <c r="R2" s="43">
        <v>10</v>
      </c>
      <c r="S2" s="7">
        <v>0</v>
      </c>
      <c r="T2" s="34">
        <v>0</v>
      </c>
      <c r="U2">
        <v>0</v>
      </c>
      <c r="V2">
        <v>0</v>
      </c>
      <c r="W2">
        <v>0</v>
      </c>
      <c r="X2">
        <v>1</v>
      </c>
      <c r="Y2" s="39">
        <v>4</v>
      </c>
      <c r="Z2" s="38">
        <v>59.995951580800003</v>
      </c>
      <c r="AA2" s="38"/>
    </row>
    <row r="3" spans="1:54" x14ac:dyDescent="0.25">
      <c r="A3" s="20">
        <v>188</v>
      </c>
      <c r="B3" t="s">
        <v>4</v>
      </c>
      <c r="C3" t="s">
        <v>8</v>
      </c>
      <c r="D3" s="17">
        <v>43.148927178900003</v>
      </c>
      <c r="E3" s="17">
        <v>156419.951894</v>
      </c>
      <c r="F3" s="17">
        <v>43.533040503700001</v>
      </c>
      <c r="G3" s="17">
        <v>152373.00594800001</v>
      </c>
      <c r="H3" s="15">
        <f t="shared" si="0"/>
        <v>0.38411332479999771</v>
      </c>
      <c r="I3" s="15">
        <f>((F3-D3)/D3)*100</f>
        <v>0.89020365027251624</v>
      </c>
      <c r="J3" s="27">
        <v>43.297521000000003</v>
      </c>
      <c r="K3" s="27">
        <v>158119.331848</v>
      </c>
      <c r="L3" s="29">
        <f t="shared" si="1"/>
        <v>-0.2355195036999973</v>
      </c>
      <c r="M3" s="29">
        <f t="shared" si="2"/>
        <v>5746.3258999999962</v>
      </c>
      <c r="N3" s="41">
        <v>2</v>
      </c>
      <c r="O3" s="22">
        <v>35.754290480599998</v>
      </c>
      <c r="P3" s="22">
        <v>138055.14866499999</v>
      </c>
      <c r="Q3" s="58">
        <v>25.364475580200001</v>
      </c>
      <c r="R3" s="43">
        <v>5</v>
      </c>
      <c r="S3" s="7">
        <v>0</v>
      </c>
      <c r="T3" s="34">
        <v>0</v>
      </c>
      <c r="U3">
        <v>0</v>
      </c>
      <c r="V3">
        <v>0</v>
      </c>
      <c r="W3">
        <v>0</v>
      </c>
      <c r="X3">
        <v>1</v>
      </c>
      <c r="Y3" s="39">
        <v>4</v>
      </c>
      <c r="Z3" s="38">
        <v>83.165957123400005</v>
      </c>
      <c r="AA3" s="38"/>
    </row>
    <row r="4" spans="1:54" x14ac:dyDescent="0.25">
      <c r="A4" s="20">
        <v>192</v>
      </c>
      <c r="B4" t="s">
        <v>4</v>
      </c>
      <c r="C4" t="s">
        <v>8</v>
      </c>
      <c r="D4" s="17">
        <v>20.733718671599998</v>
      </c>
      <c r="E4" s="17">
        <v>43046.150026299998</v>
      </c>
      <c r="F4" s="17">
        <v>20.879285332599999</v>
      </c>
      <c r="G4" s="17">
        <v>43240.559892700003</v>
      </c>
      <c r="H4" s="15">
        <f t="shared" si="0"/>
        <v>0.14556666100000015</v>
      </c>
      <c r="I4" s="15">
        <f>((F4-D4)/D4)*100</f>
        <v>0.70207695640912704</v>
      </c>
      <c r="J4" s="29">
        <v>20.879285332599999</v>
      </c>
      <c r="K4" s="29">
        <v>43240.559892700003</v>
      </c>
      <c r="L4" s="29">
        <f t="shared" si="1"/>
        <v>0</v>
      </c>
      <c r="M4" s="29">
        <f t="shared" si="2"/>
        <v>0</v>
      </c>
      <c r="N4" s="41">
        <v>1</v>
      </c>
      <c r="O4" s="22">
        <v>20.865310268199998</v>
      </c>
      <c r="P4" s="22">
        <v>43207.322494499997</v>
      </c>
      <c r="Q4" s="58">
        <v>0.6956639107999969</v>
      </c>
      <c r="R4" s="41">
        <v>3</v>
      </c>
      <c r="S4" s="7">
        <v>0</v>
      </c>
      <c r="T4" s="34">
        <v>1</v>
      </c>
      <c r="U4">
        <v>0</v>
      </c>
      <c r="V4">
        <v>1</v>
      </c>
      <c r="W4">
        <v>0</v>
      </c>
      <c r="X4">
        <v>0</v>
      </c>
      <c r="Y4" s="39">
        <v>2</v>
      </c>
      <c r="Z4" s="38">
        <v>0.35426477339399998</v>
      </c>
      <c r="AA4" s="38"/>
    </row>
    <row r="5" spans="1:54" x14ac:dyDescent="0.25">
      <c r="A5" s="20">
        <v>193</v>
      </c>
      <c r="B5" t="s">
        <v>4</v>
      </c>
      <c r="C5" t="s">
        <v>8</v>
      </c>
      <c r="D5" s="17">
        <v>60.154396204100003</v>
      </c>
      <c r="E5" s="17">
        <v>202090.51977700001</v>
      </c>
      <c r="F5" s="17">
        <v>60.299962865099999</v>
      </c>
      <c r="G5" s="17">
        <v>202284.92964399999</v>
      </c>
      <c r="H5" s="15">
        <f t="shared" si="0"/>
        <v>0.1455666609999966</v>
      </c>
      <c r="I5" s="15">
        <f>((F5-D5)/D5)*100</f>
        <v>0.24198840015964632</v>
      </c>
      <c r="J5" s="29">
        <v>60.299962865099999</v>
      </c>
      <c r="K5" s="29">
        <v>202284.92964399999</v>
      </c>
      <c r="L5" s="29">
        <f t="shared" si="1"/>
        <v>0</v>
      </c>
      <c r="M5" s="29">
        <f t="shared" si="2"/>
        <v>0</v>
      </c>
      <c r="N5" s="41">
        <v>1</v>
      </c>
      <c r="O5" s="22">
        <v>59.560980666699997</v>
      </c>
      <c r="P5" s="22">
        <v>202188.87738399999</v>
      </c>
      <c r="Q5" s="58">
        <v>41.978207407900001</v>
      </c>
      <c r="R5" s="41">
        <v>17</v>
      </c>
      <c r="S5" s="7">
        <v>0</v>
      </c>
      <c r="T5" s="34">
        <v>0</v>
      </c>
      <c r="U5">
        <v>0</v>
      </c>
      <c r="V5">
        <v>1</v>
      </c>
      <c r="W5">
        <v>0</v>
      </c>
      <c r="X5">
        <v>0</v>
      </c>
      <c r="Y5" s="39">
        <v>2</v>
      </c>
      <c r="Z5" s="38">
        <v>99.877949513199994</v>
      </c>
      <c r="AA5" s="38"/>
    </row>
    <row r="6" spans="1:54" x14ac:dyDescent="0.25">
      <c r="A6" s="20">
        <v>194</v>
      </c>
      <c r="B6" t="s">
        <v>4</v>
      </c>
      <c r="C6" t="s">
        <v>8</v>
      </c>
      <c r="D6" s="18">
        <v>0</v>
      </c>
      <c r="E6" s="18">
        <v>0</v>
      </c>
      <c r="F6" s="18">
        <v>41.966422867399999</v>
      </c>
      <c r="G6" s="18">
        <v>86399.858759900002</v>
      </c>
      <c r="H6" s="15">
        <f t="shared" si="0"/>
        <v>41.966422867399999</v>
      </c>
      <c r="I6" s="16" t="s">
        <v>9</v>
      </c>
      <c r="J6" s="28">
        <v>40.507075</v>
      </c>
      <c r="K6" s="28">
        <v>97311.306565999999</v>
      </c>
      <c r="L6" s="29">
        <f t="shared" si="1"/>
        <v>-1.4593478673999982</v>
      </c>
      <c r="M6" s="29">
        <f t="shared" si="2"/>
        <v>10911.447806099997</v>
      </c>
      <c r="N6" s="41">
        <v>3</v>
      </c>
      <c r="O6" s="22">
        <v>20.879762806199999</v>
      </c>
      <c r="P6" s="22">
        <v>43232.758932999997</v>
      </c>
      <c r="Q6" s="58">
        <v>0.72456898679999782</v>
      </c>
      <c r="R6" s="41">
        <v>3</v>
      </c>
      <c r="S6" s="7">
        <v>0</v>
      </c>
      <c r="T6" s="35">
        <v>0</v>
      </c>
      <c r="U6">
        <v>0</v>
      </c>
      <c r="V6">
        <v>0</v>
      </c>
      <c r="W6">
        <v>0</v>
      </c>
      <c r="X6">
        <v>1</v>
      </c>
      <c r="Y6" s="39">
        <v>4</v>
      </c>
      <c r="Z6" s="38">
        <v>50.475273186099997</v>
      </c>
      <c r="AA6" s="38"/>
    </row>
    <row r="7" spans="1:54" x14ac:dyDescent="0.25">
      <c r="A7" s="20">
        <v>196</v>
      </c>
      <c r="B7" t="s">
        <v>4</v>
      </c>
      <c r="C7" t="s">
        <v>8</v>
      </c>
      <c r="D7" s="17">
        <v>21.308423082899999</v>
      </c>
      <c r="E7" s="17">
        <v>60876.928270299999</v>
      </c>
      <c r="F7" s="17">
        <v>25.6907804857</v>
      </c>
      <c r="G7" s="17">
        <v>69195.571406400006</v>
      </c>
      <c r="H7" s="15">
        <f t="shared" si="0"/>
        <v>4.3823574028000003</v>
      </c>
      <c r="I7" s="15">
        <f>((F7-D7)/D7)*100</f>
        <v>20.566314953248888</v>
      </c>
      <c r="J7" s="29">
        <v>25.6907804857</v>
      </c>
      <c r="K7" s="29">
        <v>69195.571406400006</v>
      </c>
      <c r="L7" s="29">
        <f t="shared" si="1"/>
        <v>0</v>
      </c>
      <c r="M7" s="29">
        <f t="shared" si="2"/>
        <v>0</v>
      </c>
      <c r="N7" s="41">
        <v>1</v>
      </c>
      <c r="O7" s="22">
        <v>5.99348850261</v>
      </c>
      <c r="P7" s="22">
        <v>11236.219793800001</v>
      </c>
      <c r="Q7" s="58">
        <v>4.7410893604300002</v>
      </c>
      <c r="R7" s="41">
        <v>3</v>
      </c>
      <c r="S7" s="7">
        <v>0</v>
      </c>
      <c r="T7" s="34">
        <v>1</v>
      </c>
      <c r="U7">
        <v>0</v>
      </c>
      <c r="V7">
        <v>1</v>
      </c>
      <c r="W7">
        <v>0</v>
      </c>
      <c r="X7">
        <v>0</v>
      </c>
      <c r="Y7" s="39">
        <v>2</v>
      </c>
      <c r="Z7" s="38">
        <v>24.633209946400001</v>
      </c>
      <c r="AA7" s="38"/>
    </row>
    <row r="8" spans="1:54" x14ac:dyDescent="0.25">
      <c r="A8" s="20">
        <v>199</v>
      </c>
      <c r="B8" t="s">
        <v>4</v>
      </c>
      <c r="C8" t="s">
        <v>5</v>
      </c>
      <c r="D8" s="17">
        <v>27.847867170899999</v>
      </c>
      <c r="E8" s="17">
        <v>97500.689595899996</v>
      </c>
      <c r="F8" s="17">
        <v>30.9328898212</v>
      </c>
      <c r="G8" s="17">
        <v>101627.29964700001</v>
      </c>
      <c r="H8" s="15">
        <f t="shared" si="0"/>
        <v>3.0850226503000009</v>
      </c>
      <c r="I8" s="15">
        <f>((F8-D8)/D8)*100</f>
        <v>11.07812900488026</v>
      </c>
      <c r="J8" s="29">
        <v>30.9328898212</v>
      </c>
      <c r="K8" s="29">
        <v>101627.29964700001</v>
      </c>
      <c r="L8" s="29">
        <f t="shared" si="1"/>
        <v>0</v>
      </c>
      <c r="M8" s="29">
        <f t="shared" si="2"/>
        <v>0</v>
      </c>
      <c r="N8" s="41">
        <v>1</v>
      </c>
      <c r="O8" s="22">
        <v>44.364963614099999</v>
      </c>
      <c r="P8" s="22">
        <v>128018.151081</v>
      </c>
      <c r="Q8" s="58">
        <v>14.6760403816</v>
      </c>
      <c r="R8" s="41">
        <v>7</v>
      </c>
      <c r="S8" s="7">
        <v>0</v>
      </c>
      <c r="T8" s="34">
        <v>0</v>
      </c>
      <c r="U8">
        <v>0</v>
      </c>
      <c r="V8">
        <v>1</v>
      </c>
      <c r="W8">
        <v>0</v>
      </c>
      <c r="X8">
        <v>0</v>
      </c>
      <c r="Y8" s="39">
        <v>2</v>
      </c>
      <c r="Z8" s="38">
        <v>59.4212466038</v>
      </c>
      <c r="AA8" s="38"/>
    </row>
    <row r="9" spans="1:54" x14ac:dyDescent="0.25">
      <c r="A9" s="20">
        <v>200</v>
      </c>
      <c r="B9" t="s">
        <v>4</v>
      </c>
      <c r="C9" t="s">
        <v>5</v>
      </c>
      <c r="D9" s="17">
        <v>41.099490764800002</v>
      </c>
      <c r="E9" s="17">
        <v>144738.31031999999</v>
      </c>
      <c r="F9" s="17">
        <v>42.372568230699997</v>
      </c>
      <c r="G9" s="17">
        <v>141668.65843400001</v>
      </c>
      <c r="H9" s="15">
        <f t="shared" si="0"/>
        <v>1.2730774658999948</v>
      </c>
      <c r="I9" s="15">
        <f>((F9-D9)/D9)*100</f>
        <v>3.0975504615992286</v>
      </c>
      <c r="J9" s="29">
        <v>42.372568230699997</v>
      </c>
      <c r="K9" s="29">
        <v>141668.65843400001</v>
      </c>
      <c r="L9" s="29">
        <f t="shared" si="1"/>
        <v>0</v>
      </c>
      <c r="M9" s="29">
        <f t="shared" si="2"/>
        <v>0</v>
      </c>
      <c r="N9" s="41">
        <v>1</v>
      </c>
      <c r="O9" s="22">
        <v>26.627037718899999</v>
      </c>
      <c r="P9" s="22">
        <v>99665.479405000005</v>
      </c>
      <c r="Q9" s="58">
        <v>19.03784803684</v>
      </c>
      <c r="R9" s="41">
        <v>4</v>
      </c>
      <c r="S9" s="7">
        <v>0</v>
      </c>
      <c r="T9" s="34">
        <v>0</v>
      </c>
      <c r="U9">
        <v>0</v>
      </c>
      <c r="V9">
        <v>1</v>
      </c>
      <c r="W9">
        <v>0</v>
      </c>
      <c r="X9">
        <v>0</v>
      </c>
      <c r="Y9" s="39">
        <v>2</v>
      </c>
      <c r="Z9" s="38">
        <v>46.054070875699999</v>
      </c>
      <c r="AA9" s="38"/>
    </row>
    <row r="10" spans="1:54" x14ac:dyDescent="0.25">
      <c r="A10" s="20">
        <v>201</v>
      </c>
      <c r="B10" t="s">
        <v>4</v>
      </c>
      <c r="C10" t="s">
        <v>5</v>
      </c>
      <c r="D10" s="17">
        <v>21.5423505949</v>
      </c>
      <c r="E10" s="17">
        <v>71514.562102299999</v>
      </c>
      <c r="F10" s="17">
        <v>24.756527392799999</v>
      </c>
      <c r="G10" s="17">
        <v>78227.860259099994</v>
      </c>
      <c r="H10" s="15">
        <f t="shared" si="0"/>
        <v>3.2141767978999987</v>
      </c>
      <c r="I10" s="15">
        <f>((F10-D10)/D10)*100</f>
        <v>14.920269650893772</v>
      </c>
      <c r="J10" s="29">
        <v>24.756527392799999</v>
      </c>
      <c r="K10" s="29">
        <v>78227.860259099994</v>
      </c>
      <c r="L10" s="29">
        <f t="shared" si="1"/>
        <v>0</v>
      </c>
      <c r="M10" s="29">
        <f t="shared" si="2"/>
        <v>0</v>
      </c>
      <c r="N10" s="41">
        <v>1</v>
      </c>
      <c r="O10" s="22">
        <v>5.6891798467600001</v>
      </c>
      <c r="P10" s="22">
        <v>9281.7766595400008</v>
      </c>
      <c r="Q10" s="58">
        <v>2.2973174250600001</v>
      </c>
      <c r="R10" s="41">
        <v>2</v>
      </c>
      <c r="S10" s="7">
        <v>0</v>
      </c>
      <c r="T10" s="35">
        <v>0</v>
      </c>
      <c r="U10">
        <v>0</v>
      </c>
      <c r="V10">
        <v>1</v>
      </c>
      <c r="W10">
        <v>0</v>
      </c>
      <c r="X10">
        <v>0</v>
      </c>
      <c r="Y10" s="39">
        <v>2</v>
      </c>
      <c r="Z10" s="38">
        <v>82.752851610500002</v>
      </c>
      <c r="AA10" s="38"/>
    </row>
    <row r="11" spans="1:54" x14ac:dyDescent="0.25">
      <c r="A11" s="20">
        <v>209</v>
      </c>
      <c r="B11" t="s">
        <v>4</v>
      </c>
      <c r="C11" t="s">
        <v>5</v>
      </c>
      <c r="D11" s="18">
        <v>0</v>
      </c>
      <c r="E11" s="18">
        <v>0</v>
      </c>
      <c r="F11" s="18">
        <v>19.227145001899999</v>
      </c>
      <c r="G11" s="18">
        <v>37376.9372649</v>
      </c>
      <c r="H11" s="15">
        <f t="shared" si="0"/>
        <v>19.227145001899999</v>
      </c>
      <c r="I11" s="16" t="s">
        <v>9</v>
      </c>
      <c r="J11" s="28">
        <v>14.129751000000001</v>
      </c>
      <c r="K11" s="28">
        <v>27458.232957</v>
      </c>
      <c r="L11" s="29">
        <f t="shared" si="1"/>
        <v>-5.0973940018999979</v>
      </c>
      <c r="M11" s="29">
        <f t="shared" si="2"/>
        <v>-9918.7043078999995</v>
      </c>
      <c r="N11" s="41">
        <v>2</v>
      </c>
      <c r="O11" s="22">
        <v>7.6868923049699998</v>
      </c>
      <c r="P11" s="22">
        <v>15866.3622514</v>
      </c>
      <c r="Q11" s="58">
        <v>2.6292578684799999</v>
      </c>
      <c r="R11" s="41">
        <v>2</v>
      </c>
      <c r="S11" s="7">
        <v>0</v>
      </c>
      <c r="T11" s="34">
        <v>1</v>
      </c>
      <c r="U11">
        <v>0</v>
      </c>
      <c r="V11">
        <v>0</v>
      </c>
      <c r="W11">
        <v>0</v>
      </c>
      <c r="X11">
        <v>1</v>
      </c>
      <c r="Y11" s="39">
        <v>4</v>
      </c>
      <c r="Z11" s="38">
        <v>52.817385844500002</v>
      </c>
      <c r="AA11" s="38"/>
    </row>
    <row r="12" spans="1:54" x14ac:dyDescent="0.25">
      <c r="A12" s="20">
        <v>212</v>
      </c>
      <c r="B12" t="s">
        <v>4</v>
      </c>
      <c r="C12" t="s">
        <v>5</v>
      </c>
      <c r="D12" s="17">
        <v>66.456632497100003</v>
      </c>
      <c r="E12" s="17">
        <v>287150.63369599998</v>
      </c>
      <c r="F12" s="17">
        <v>72.502377455100003</v>
      </c>
      <c r="G12" s="17">
        <v>292377.41882299999</v>
      </c>
      <c r="H12" s="15">
        <f t="shared" si="0"/>
        <v>6.0457449580000002</v>
      </c>
      <c r="I12" s="15">
        <f>((F12-D12)/D12)*100</f>
        <v>9.0972785271113779</v>
      </c>
      <c r="J12" s="27">
        <v>66.274231</v>
      </c>
      <c r="K12" s="27">
        <v>286224.10252900003</v>
      </c>
      <c r="L12" s="29">
        <f t="shared" si="1"/>
        <v>-6.2281464551000028</v>
      </c>
      <c r="M12" s="29">
        <f t="shared" si="2"/>
        <v>-6153.3162939999602</v>
      </c>
      <c r="N12" s="41">
        <v>4</v>
      </c>
      <c r="O12" s="22">
        <v>35.865520850899998</v>
      </c>
      <c r="P12" s="22">
        <v>136236.116985</v>
      </c>
      <c r="Q12" s="58">
        <v>28.28176808624</v>
      </c>
      <c r="R12" s="41">
        <v>5</v>
      </c>
      <c r="S12" s="7">
        <v>0</v>
      </c>
      <c r="T12" s="34">
        <v>1</v>
      </c>
      <c r="U12">
        <v>0</v>
      </c>
      <c r="V12">
        <v>0</v>
      </c>
      <c r="W12">
        <v>0</v>
      </c>
      <c r="X12">
        <v>1</v>
      </c>
      <c r="Y12" s="39">
        <v>4</v>
      </c>
      <c r="Z12" s="38">
        <v>51.381795805000003</v>
      </c>
      <c r="AA12" s="38"/>
    </row>
    <row r="13" spans="1:54" x14ac:dyDescent="0.25">
      <c r="A13" s="20">
        <v>213</v>
      </c>
      <c r="B13" t="s">
        <v>4</v>
      </c>
      <c r="C13" t="s">
        <v>5</v>
      </c>
      <c r="D13" s="17">
        <v>11.5413156327</v>
      </c>
      <c r="E13" s="17">
        <v>22674.938827499998</v>
      </c>
      <c r="F13" s="17">
        <v>13.9419471149</v>
      </c>
      <c r="G13" s="17">
        <v>28068.4392214</v>
      </c>
      <c r="H13" s="15">
        <f t="shared" si="0"/>
        <v>2.4006314821999997</v>
      </c>
      <c r="I13" s="15">
        <f>((F13-D13)/D13)*100</f>
        <v>20.800327784107147</v>
      </c>
      <c r="J13" s="29">
        <v>13.9419471149</v>
      </c>
      <c r="K13" s="29">
        <v>28068.4392214</v>
      </c>
      <c r="L13" s="29">
        <f t="shared" si="1"/>
        <v>0</v>
      </c>
      <c r="M13" s="29">
        <f t="shared" si="2"/>
        <v>0</v>
      </c>
      <c r="N13" s="41">
        <v>1</v>
      </c>
      <c r="O13" s="22">
        <v>8.5003842645300001</v>
      </c>
      <c r="P13" s="22">
        <v>17413.735579100001</v>
      </c>
      <c r="Q13" s="58">
        <v>2.4387415389300005</v>
      </c>
      <c r="R13" s="41">
        <v>2</v>
      </c>
      <c r="S13" s="7">
        <v>0</v>
      </c>
      <c r="T13" s="34">
        <v>1</v>
      </c>
      <c r="U13">
        <v>0</v>
      </c>
      <c r="V13">
        <v>1</v>
      </c>
      <c r="W13">
        <v>0</v>
      </c>
      <c r="X13">
        <v>0</v>
      </c>
      <c r="Y13" s="39">
        <v>2</v>
      </c>
      <c r="Z13" s="38">
        <v>60.969768957200003</v>
      </c>
      <c r="AA13" s="38"/>
    </row>
    <row r="14" spans="1:54" x14ac:dyDescent="0.25">
      <c r="A14" s="20">
        <v>214</v>
      </c>
      <c r="B14" t="s">
        <v>4</v>
      </c>
      <c r="C14" t="s">
        <v>5</v>
      </c>
      <c r="D14" s="18">
        <v>0</v>
      </c>
      <c r="E14" s="18">
        <v>0</v>
      </c>
      <c r="F14" s="18">
        <v>20.2932644178</v>
      </c>
      <c r="G14" s="18">
        <v>39263.991447400003</v>
      </c>
      <c r="H14" s="15">
        <f t="shared" si="0"/>
        <v>20.2932644178</v>
      </c>
      <c r="I14" s="16" t="s">
        <v>9</v>
      </c>
      <c r="J14" s="28">
        <v>11.125819</v>
      </c>
      <c r="K14" s="28">
        <v>17167.303177000002</v>
      </c>
      <c r="L14" s="29">
        <f t="shared" si="1"/>
        <v>-9.1674454177999998</v>
      </c>
      <c r="M14" s="29">
        <f t="shared" si="2"/>
        <v>-22096.688270400002</v>
      </c>
      <c r="N14" s="41">
        <v>2</v>
      </c>
      <c r="O14" s="22">
        <v>9.8464817655299992</v>
      </c>
      <c r="P14" s="22">
        <v>19631.437968400001</v>
      </c>
      <c r="Q14" s="58">
        <v>5.2335455505599988</v>
      </c>
      <c r="R14" s="41">
        <v>2</v>
      </c>
      <c r="S14" s="7">
        <v>0</v>
      </c>
      <c r="T14" s="34">
        <v>1</v>
      </c>
      <c r="U14">
        <v>0</v>
      </c>
      <c r="V14">
        <v>0</v>
      </c>
      <c r="W14">
        <v>0</v>
      </c>
      <c r="X14">
        <v>1</v>
      </c>
      <c r="Y14" s="39">
        <v>4</v>
      </c>
      <c r="Z14" s="38">
        <v>49.746628583300001</v>
      </c>
      <c r="AA14" s="38"/>
    </row>
    <row r="15" spans="1:54" x14ac:dyDescent="0.25">
      <c r="A15" s="20">
        <v>215</v>
      </c>
      <c r="B15" t="s">
        <v>4</v>
      </c>
      <c r="C15" t="s">
        <v>5</v>
      </c>
      <c r="D15" s="18">
        <v>0</v>
      </c>
      <c r="E15" s="18">
        <v>0</v>
      </c>
      <c r="F15" s="18">
        <v>36.944647610600001</v>
      </c>
      <c r="G15" s="18">
        <v>73864.383319400004</v>
      </c>
      <c r="H15" s="15">
        <f t="shared" si="0"/>
        <v>36.944647610600001</v>
      </c>
      <c r="I15" s="16" t="s">
        <v>9</v>
      </c>
      <c r="J15" s="28">
        <v>33.296489999999999</v>
      </c>
      <c r="K15" s="28">
        <v>84862.899785999994</v>
      </c>
      <c r="L15" s="29">
        <f t="shared" si="1"/>
        <v>-3.648157610600002</v>
      </c>
      <c r="M15" s="29">
        <f t="shared" si="2"/>
        <v>10998.516466599991</v>
      </c>
      <c r="N15" s="41">
        <v>3</v>
      </c>
      <c r="O15" s="22">
        <v>17.824772877499999</v>
      </c>
      <c r="P15" s="22">
        <v>36919.059901699999</v>
      </c>
      <c r="Q15" s="58">
        <v>0.93788397610000018</v>
      </c>
      <c r="R15" s="41">
        <v>3</v>
      </c>
      <c r="S15" s="7">
        <v>0</v>
      </c>
      <c r="T15" s="34">
        <v>1</v>
      </c>
      <c r="U15">
        <v>0</v>
      </c>
      <c r="V15">
        <v>0</v>
      </c>
      <c r="W15">
        <v>0</v>
      </c>
      <c r="X15">
        <v>1</v>
      </c>
      <c r="Y15" s="39">
        <v>4</v>
      </c>
      <c r="Z15" s="38">
        <v>50.053918854999999</v>
      </c>
      <c r="AA15" s="38"/>
    </row>
    <row r="16" spans="1:54" x14ac:dyDescent="0.25">
      <c r="A16" s="20">
        <v>216</v>
      </c>
      <c r="B16" t="s">
        <v>4</v>
      </c>
      <c r="C16" t="s">
        <v>5</v>
      </c>
      <c r="D16" s="17">
        <v>19.025669476699999</v>
      </c>
      <c r="E16" s="17">
        <v>45349.4528679</v>
      </c>
      <c r="F16" s="17">
        <v>19.337902804300001</v>
      </c>
      <c r="G16" s="17">
        <v>45543.862734200004</v>
      </c>
      <c r="H16" s="15">
        <f t="shared" si="0"/>
        <v>0.31223332760000133</v>
      </c>
      <c r="I16" s="15">
        <f t="shared" ref="I16:I26" si="3">((F16-D16)/D16)*100</f>
        <v>1.6411161141129955</v>
      </c>
      <c r="J16" s="29">
        <v>19.337902804300001</v>
      </c>
      <c r="K16" s="29">
        <v>45543.862734200004</v>
      </c>
      <c r="L16" s="29">
        <f t="shared" si="1"/>
        <v>0</v>
      </c>
      <c r="M16" s="29">
        <f t="shared" si="2"/>
        <v>0</v>
      </c>
      <c r="N16" s="41">
        <v>1</v>
      </c>
      <c r="O16" s="22">
        <v>19.6532570195</v>
      </c>
      <c r="P16" s="22">
        <v>49820.684601100002</v>
      </c>
      <c r="Q16" s="58">
        <v>3.7619903144000002</v>
      </c>
      <c r="R16" s="41">
        <v>3</v>
      </c>
      <c r="S16" s="7">
        <v>0</v>
      </c>
      <c r="T16" s="34">
        <v>1</v>
      </c>
      <c r="U16">
        <v>0</v>
      </c>
      <c r="V16">
        <v>1</v>
      </c>
      <c r="W16">
        <v>0</v>
      </c>
      <c r="X16">
        <v>0</v>
      </c>
      <c r="Y16" s="39">
        <v>2</v>
      </c>
      <c r="Z16" s="38">
        <v>1.6343884103699999</v>
      </c>
      <c r="AA16" s="38"/>
    </row>
    <row r="17" spans="1:54" x14ac:dyDescent="0.25">
      <c r="A17" s="20">
        <v>217</v>
      </c>
      <c r="B17" t="s">
        <v>4</v>
      </c>
      <c r="C17" t="s">
        <v>5</v>
      </c>
      <c r="D17" s="17">
        <v>30.231281181500002</v>
      </c>
      <c r="E17" s="17">
        <v>103587.890076</v>
      </c>
      <c r="F17" s="17">
        <v>38.331155219599999</v>
      </c>
      <c r="G17" s="17">
        <v>127151.251378</v>
      </c>
      <c r="H17" s="15">
        <f t="shared" si="0"/>
        <v>8.0998740380999976</v>
      </c>
      <c r="I17" s="15">
        <f t="shared" si="3"/>
        <v>26.793022728579253</v>
      </c>
      <c r="J17" s="27">
        <v>35.478116</v>
      </c>
      <c r="K17" s="27">
        <v>107143.26673600001</v>
      </c>
      <c r="L17" s="29">
        <f t="shared" si="1"/>
        <v>-2.8530392195999994</v>
      </c>
      <c r="M17" s="29">
        <f t="shared" si="2"/>
        <v>-20007.984641999996</v>
      </c>
      <c r="N17" s="41">
        <v>2</v>
      </c>
      <c r="O17" s="22">
        <v>27.5881518829</v>
      </c>
      <c r="P17" s="22">
        <v>106758.51605200001</v>
      </c>
      <c r="Q17" s="58">
        <v>17.5474107545</v>
      </c>
      <c r="R17" s="41">
        <v>9</v>
      </c>
      <c r="S17" s="7">
        <v>0</v>
      </c>
      <c r="T17" s="35">
        <v>0</v>
      </c>
      <c r="U17">
        <v>0</v>
      </c>
      <c r="V17">
        <v>0</v>
      </c>
      <c r="W17">
        <v>0</v>
      </c>
      <c r="X17">
        <v>1</v>
      </c>
      <c r="Y17" s="39">
        <v>4</v>
      </c>
      <c r="Z17" s="38">
        <v>26.390038875599998</v>
      </c>
      <c r="AA17" s="38"/>
    </row>
    <row r="18" spans="1:54" x14ac:dyDescent="0.25">
      <c r="A18" s="20">
        <v>218</v>
      </c>
      <c r="B18" t="s">
        <v>4</v>
      </c>
      <c r="C18" t="s">
        <v>5</v>
      </c>
      <c r="D18" s="17">
        <v>17.327377941000002</v>
      </c>
      <c r="E18" s="17">
        <v>38556.300884199998</v>
      </c>
      <c r="F18" s="17">
        <v>35.7866769659</v>
      </c>
      <c r="G18" s="17">
        <v>104309.00874799999</v>
      </c>
      <c r="H18" s="15">
        <f t="shared" si="0"/>
        <v>18.459299024899998</v>
      </c>
      <c r="I18" s="15">
        <f t="shared" si="3"/>
        <v>106.53255840412903</v>
      </c>
      <c r="J18" s="27">
        <v>28.221204</v>
      </c>
      <c r="K18" s="27">
        <v>63977.022269000001</v>
      </c>
      <c r="L18" s="29">
        <f t="shared" si="1"/>
        <v>-7.5654729658999997</v>
      </c>
      <c r="M18" s="29">
        <f t="shared" si="2"/>
        <v>-40331.986478999992</v>
      </c>
      <c r="N18" s="41">
        <v>2</v>
      </c>
      <c r="O18" s="22">
        <v>23.236188744</v>
      </c>
      <c r="P18" s="22">
        <v>69998.586467999994</v>
      </c>
      <c r="Q18" s="58">
        <v>8.3877811960999988</v>
      </c>
      <c r="R18" s="41">
        <v>6</v>
      </c>
      <c r="S18" s="7">
        <v>0</v>
      </c>
      <c r="T18" s="34">
        <v>1</v>
      </c>
      <c r="U18">
        <v>0</v>
      </c>
      <c r="V18">
        <v>0</v>
      </c>
      <c r="W18">
        <v>0</v>
      </c>
      <c r="X18">
        <v>1</v>
      </c>
      <c r="Y18" s="39">
        <v>4</v>
      </c>
      <c r="Z18" s="38">
        <v>31.4434258908</v>
      </c>
      <c r="AA18" s="38"/>
    </row>
    <row r="19" spans="1:54" x14ac:dyDescent="0.25">
      <c r="A19" s="20">
        <v>219</v>
      </c>
      <c r="B19" t="s">
        <v>4</v>
      </c>
      <c r="C19" t="s">
        <v>5</v>
      </c>
      <c r="D19" s="17">
        <v>29.7328872816</v>
      </c>
      <c r="E19" s="17">
        <v>113091.030978</v>
      </c>
      <c r="F19" s="17">
        <v>35.122802042399996</v>
      </c>
      <c r="G19" s="17">
        <v>115676.383535</v>
      </c>
      <c r="H19" s="15">
        <f t="shared" si="0"/>
        <v>5.3899147607999964</v>
      </c>
      <c r="I19" s="15">
        <f t="shared" si="3"/>
        <v>18.127787960019308</v>
      </c>
      <c r="J19" s="29">
        <v>35.122802042399996</v>
      </c>
      <c r="K19" s="29">
        <v>115676.383535</v>
      </c>
      <c r="L19" s="29">
        <f t="shared" si="1"/>
        <v>0</v>
      </c>
      <c r="M19" s="29">
        <f t="shared" si="2"/>
        <v>0</v>
      </c>
      <c r="N19" s="41">
        <v>1</v>
      </c>
      <c r="O19" s="22">
        <v>13.751398896</v>
      </c>
      <c r="P19" s="22">
        <v>41448.851282600001</v>
      </c>
      <c r="Q19" s="58">
        <v>1.1228627070999995</v>
      </c>
      <c r="R19" s="41">
        <v>2</v>
      </c>
      <c r="S19" s="7">
        <v>0</v>
      </c>
      <c r="T19" s="35">
        <v>0</v>
      </c>
      <c r="U19">
        <v>0</v>
      </c>
      <c r="V19">
        <v>1</v>
      </c>
      <c r="W19">
        <v>0</v>
      </c>
      <c r="X19">
        <v>0</v>
      </c>
      <c r="Y19" s="39">
        <v>2</v>
      </c>
      <c r="Z19" s="38">
        <v>60.803582054400003</v>
      </c>
      <c r="AA19" s="38"/>
    </row>
    <row r="20" spans="1:54" x14ac:dyDescent="0.25">
      <c r="A20" s="20">
        <v>220</v>
      </c>
      <c r="B20" t="s">
        <v>4</v>
      </c>
      <c r="C20" t="s">
        <v>5</v>
      </c>
      <c r="D20" s="17">
        <v>26.272183930200001</v>
      </c>
      <c r="E20" s="17">
        <v>86153.595998799996</v>
      </c>
      <c r="F20" s="17">
        <v>26.272183930200001</v>
      </c>
      <c r="G20" s="17">
        <v>86153.596006399996</v>
      </c>
      <c r="H20" s="15">
        <f t="shared" si="0"/>
        <v>0</v>
      </c>
      <c r="I20" s="15">
        <f t="shared" si="3"/>
        <v>0</v>
      </c>
      <c r="J20" s="29">
        <v>26.272183930200001</v>
      </c>
      <c r="K20" s="29">
        <v>86153.596006399996</v>
      </c>
      <c r="L20" s="29">
        <f t="shared" si="1"/>
        <v>0</v>
      </c>
      <c r="M20" s="29">
        <f t="shared" si="2"/>
        <v>0</v>
      </c>
      <c r="N20" s="41">
        <v>1</v>
      </c>
      <c r="O20" s="22">
        <v>24.732177457100001</v>
      </c>
      <c r="P20" s="22">
        <v>86055.411697500007</v>
      </c>
      <c r="Q20" s="58">
        <v>21.16718935498</v>
      </c>
      <c r="R20" s="41">
        <v>5</v>
      </c>
      <c r="S20" s="7">
        <v>0</v>
      </c>
      <c r="T20" s="34">
        <v>1</v>
      </c>
      <c r="U20">
        <v>0</v>
      </c>
      <c r="V20">
        <v>1</v>
      </c>
      <c r="W20">
        <v>0</v>
      </c>
      <c r="X20">
        <v>0</v>
      </c>
      <c r="Y20" s="39">
        <v>2</v>
      </c>
      <c r="Z20" s="38">
        <v>98.774721414200002</v>
      </c>
      <c r="AA20" s="38"/>
    </row>
    <row r="21" spans="1:54" x14ac:dyDescent="0.25">
      <c r="A21" s="20">
        <v>222</v>
      </c>
      <c r="B21" t="s">
        <v>4</v>
      </c>
      <c r="C21" t="s">
        <v>5</v>
      </c>
      <c r="D21" s="17">
        <v>14.7399854236</v>
      </c>
      <c r="E21" s="17">
        <v>32360.723578500001</v>
      </c>
      <c r="F21" s="17">
        <v>16.690278298500001</v>
      </c>
      <c r="G21" s="17">
        <v>35277.175856599999</v>
      </c>
      <c r="H21" s="15">
        <f t="shared" si="0"/>
        <v>1.9502928749000006</v>
      </c>
      <c r="I21" s="15">
        <f t="shared" si="3"/>
        <v>13.231308029500571</v>
      </c>
      <c r="J21" s="29">
        <v>16.690278298500001</v>
      </c>
      <c r="K21" s="29">
        <v>35277.175856599999</v>
      </c>
      <c r="L21" s="29">
        <f t="shared" si="1"/>
        <v>0</v>
      </c>
      <c r="M21" s="29">
        <f t="shared" si="2"/>
        <v>0</v>
      </c>
      <c r="N21" s="41">
        <v>1</v>
      </c>
      <c r="O21" s="22">
        <v>10.217001078999999</v>
      </c>
      <c r="P21" s="22">
        <v>22559.089756900001</v>
      </c>
      <c r="Q21" s="58">
        <v>2.4522484963699993</v>
      </c>
      <c r="R21" s="41">
        <v>3</v>
      </c>
      <c r="S21" s="7">
        <v>0</v>
      </c>
      <c r="T21" s="34">
        <v>1</v>
      </c>
      <c r="U21">
        <v>0</v>
      </c>
      <c r="V21">
        <v>1</v>
      </c>
      <c r="W21">
        <v>0</v>
      </c>
      <c r="X21">
        <v>0</v>
      </c>
      <c r="Y21" s="39">
        <v>2</v>
      </c>
      <c r="Z21" s="38">
        <v>37.127348900199998</v>
      </c>
      <c r="AA21" s="38"/>
    </row>
    <row r="22" spans="1:54" x14ac:dyDescent="0.25">
      <c r="A22" s="20">
        <v>223</v>
      </c>
      <c r="B22" t="s">
        <v>4</v>
      </c>
      <c r="C22" t="s">
        <v>5</v>
      </c>
      <c r="D22" s="17">
        <v>53.3851001823</v>
      </c>
      <c r="E22" s="17">
        <v>198449.45609600001</v>
      </c>
      <c r="F22" s="17">
        <v>56.5415124166</v>
      </c>
      <c r="G22" s="17">
        <v>198143.02761700001</v>
      </c>
      <c r="H22" s="15">
        <f t="shared" si="0"/>
        <v>3.1564122342999994</v>
      </c>
      <c r="I22" s="15">
        <f t="shared" si="3"/>
        <v>5.9125340657251737</v>
      </c>
      <c r="J22" s="29">
        <v>56.5415124166</v>
      </c>
      <c r="K22" s="29">
        <v>198143.02761700001</v>
      </c>
      <c r="L22" s="29">
        <f t="shared" si="1"/>
        <v>0</v>
      </c>
      <c r="M22" s="29">
        <f t="shared" si="2"/>
        <v>0</v>
      </c>
      <c r="N22" s="41">
        <v>1</v>
      </c>
      <c r="O22" s="22">
        <v>11.320498863699999</v>
      </c>
      <c r="P22" s="22">
        <v>23128.528547499998</v>
      </c>
      <c r="Q22" s="58">
        <v>4.833257646749999</v>
      </c>
      <c r="R22" s="41">
        <v>3</v>
      </c>
      <c r="S22" s="7">
        <v>0</v>
      </c>
      <c r="T22" s="34">
        <v>1</v>
      </c>
      <c r="U22">
        <v>0</v>
      </c>
      <c r="V22">
        <v>1</v>
      </c>
      <c r="W22">
        <v>0</v>
      </c>
      <c r="X22">
        <v>0</v>
      </c>
      <c r="Y22" s="39">
        <v>2</v>
      </c>
      <c r="Z22" s="38">
        <v>82.124781870000007</v>
      </c>
      <c r="AA22" s="38"/>
    </row>
    <row r="23" spans="1:54" x14ac:dyDescent="0.25">
      <c r="A23" s="20">
        <v>225</v>
      </c>
      <c r="B23" t="s">
        <v>4</v>
      </c>
      <c r="C23" t="s">
        <v>7</v>
      </c>
      <c r="D23" s="17">
        <v>53.288546401300003</v>
      </c>
      <c r="E23" s="17">
        <v>209430.474636</v>
      </c>
      <c r="F23" s="17">
        <v>72.338640730199998</v>
      </c>
      <c r="G23" s="17">
        <v>272089.61850600003</v>
      </c>
      <c r="H23" s="15">
        <f t="shared" si="0"/>
        <v>19.050094328899995</v>
      </c>
      <c r="I23" s="15">
        <f t="shared" si="3"/>
        <v>35.748947222991347</v>
      </c>
      <c r="J23" s="27">
        <v>57.430301999999998</v>
      </c>
      <c r="K23" s="27">
        <v>214283.65181700001</v>
      </c>
      <c r="L23" s="29">
        <f t="shared" si="1"/>
        <v>-14.908338730200001</v>
      </c>
      <c r="M23" s="29">
        <f t="shared" si="2"/>
        <v>-57805.966689000023</v>
      </c>
      <c r="N23" s="41">
        <v>10</v>
      </c>
      <c r="O23" s="22">
        <v>55.146794164699998</v>
      </c>
      <c r="P23" s="22">
        <v>233059.46169600001</v>
      </c>
      <c r="Q23" s="58">
        <v>43.543529294300001</v>
      </c>
      <c r="R23" s="41">
        <v>27</v>
      </c>
      <c r="S23" s="7">
        <v>0</v>
      </c>
      <c r="T23" s="34">
        <v>1</v>
      </c>
      <c r="U23">
        <v>0</v>
      </c>
      <c r="V23">
        <v>0</v>
      </c>
      <c r="W23">
        <v>0</v>
      </c>
      <c r="X23">
        <v>1</v>
      </c>
      <c r="Y23" s="39">
        <v>4</v>
      </c>
      <c r="Z23" s="38">
        <v>77.583468754199998</v>
      </c>
      <c r="AA23" s="38"/>
    </row>
    <row r="24" spans="1:54" x14ac:dyDescent="0.25">
      <c r="A24" s="20">
        <v>232</v>
      </c>
      <c r="B24" t="s">
        <v>4</v>
      </c>
      <c r="C24" t="s">
        <v>8</v>
      </c>
      <c r="D24" s="17">
        <v>47.263639877800003</v>
      </c>
      <c r="E24" s="17">
        <v>207382.715512</v>
      </c>
      <c r="F24" s="17">
        <v>48.699956285100001</v>
      </c>
      <c r="G24" s="17">
        <v>210182.596387</v>
      </c>
      <c r="H24" s="15">
        <f t="shared" si="0"/>
        <v>1.4363164072999979</v>
      </c>
      <c r="I24" s="15">
        <f t="shared" si="3"/>
        <v>3.0389458175747563</v>
      </c>
      <c r="J24" s="29">
        <v>48.699956285100001</v>
      </c>
      <c r="K24" s="29">
        <v>210182.596387</v>
      </c>
      <c r="L24" s="29">
        <f t="shared" si="1"/>
        <v>0</v>
      </c>
      <c r="M24" s="29">
        <f t="shared" si="2"/>
        <v>0</v>
      </c>
      <c r="N24" s="41">
        <v>1</v>
      </c>
      <c r="O24" s="24">
        <v>3.3421460000000001</v>
      </c>
      <c r="P24" s="24">
        <v>6220.1311640000004</v>
      </c>
      <c r="Q24" s="59">
        <v>43.413409999999999</v>
      </c>
      <c r="R24" s="41">
        <v>25</v>
      </c>
      <c r="S24" s="7">
        <v>0</v>
      </c>
      <c r="T24" s="34">
        <v>1</v>
      </c>
      <c r="U24">
        <v>0</v>
      </c>
      <c r="V24">
        <v>1</v>
      </c>
      <c r="W24">
        <v>0</v>
      </c>
      <c r="X24">
        <v>0</v>
      </c>
      <c r="Y24" s="39">
        <v>2</v>
      </c>
      <c r="Z24" s="38">
        <v>95.8383966337</v>
      </c>
      <c r="AA24" s="38"/>
    </row>
    <row r="25" spans="1:54" x14ac:dyDescent="0.25">
      <c r="A25" s="20">
        <v>233</v>
      </c>
      <c r="B25" t="s">
        <v>4</v>
      </c>
      <c r="C25" t="s">
        <v>8</v>
      </c>
      <c r="D25" s="17">
        <v>4.6955965591800002</v>
      </c>
      <c r="E25" s="17">
        <v>9366.8920660000003</v>
      </c>
      <c r="F25" s="17">
        <v>6.6458894341199999</v>
      </c>
      <c r="G25" s="17">
        <v>12283.3443441</v>
      </c>
      <c r="H25" s="15">
        <f t="shared" si="0"/>
        <v>1.9502928749399997</v>
      </c>
      <c r="I25" s="15">
        <f t="shared" si="3"/>
        <v>41.534506858923642</v>
      </c>
      <c r="J25" s="29">
        <v>6.6458894341199999</v>
      </c>
      <c r="K25" s="29">
        <v>12283.3443441</v>
      </c>
      <c r="L25" s="29">
        <f t="shared" si="1"/>
        <v>0</v>
      </c>
      <c r="M25" s="29">
        <f t="shared" si="2"/>
        <v>0</v>
      </c>
      <c r="N25" s="41">
        <v>1</v>
      </c>
      <c r="O25" s="22">
        <v>52.121232046599999</v>
      </c>
      <c r="P25" s="22">
        <v>229392.52082500001</v>
      </c>
      <c r="Q25" s="58">
        <v>44.126910775680003</v>
      </c>
      <c r="R25" s="41">
        <v>25</v>
      </c>
      <c r="S25" s="7">
        <v>0</v>
      </c>
      <c r="T25" s="34">
        <v>0</v>
      </c>
      <c r="U25">
        <v>0</v>
      </c>
      <c r="V25">
        <v>1</v>
      </c>
      <c r="W25">
        <v>0</v>
      </c>
      <c r="X25">
        <v>0</v>
      </c>
      <c r="Y25" s="39">
        <v>2</v>
      </c>
      <c r="Z25" s="38">
        <v>48.160556510500001</v>
      </c>
      <c r="AA25" s="38"/>
    </row>
    <row r="26" spans="1:54" x14ac:dyDescent="0.25">
      <c r="A26" s="20">
        <v>237</v>
      </c>
      <c r="B26" t="s">
        <v>4</v>
      </c>
      <c r="C26" t="s">
        <v>8</v>
      </c>
      <c r="D26" s="17">
        <v>35.807064517100002</v>
      </c>
      <c r="E26" s="17">
        <v>142737.24825999999</v>
      </c>
      <c r="F26" s="17">
        <v>41.1281669842</v>
      </c>
      <c r="G26" s="17">
        <v>154655.49981099999</v>
      </c>
      <c r="H26" s="15">
        <f t="shared" si="0"/>
        <v>5.3211024670999976</v>
      </c>
      <c r="I26" s="15">
        <f t="shared" si="3"/>
        <v>14.860482250810744</v>
      </c>
      <c r="J26" s="27">
        <v>38.157355000000003</v>
      </c>
      <c r="K26" s="27">
        <v>144902.47907599999</v>
      </c>
      <c r="L26" s="29">
        <f t="shared" si="1"/>
        <v>-2.9708119841999974</v>
      </c>
      <c r="M26" s="29">
        <f t="shared" si="2"/>
        <v>-9753.0207349999982</v>
      </c>
      <c r="N26" s="41">
        <v>3</v>
      </c>
      <c r="O26" s="22">
        <v>5.7953704700899999</v>
      </c>
      <c r="P26" s="22">
        <v>11241.1467832</v>
      </c>
      <c r="Q26" s="58">
        <v>4.5744226937699999</v>
      </c>
      <c r="R26" s="41">
        <v>3</v>
      </c>
      <c r="S26" s="7">
        <v>0</v>
      </c>
      <c r="T26" s="34">
        <v>1</v>
      </c>
      <c r="U26">
        <v>0</v>
      </c>
      <c r="V26">
        <v>0</v>
      </c>
      <c r="W26">
        <v>0</v>
      </c>
      <c r="X26">
        <v>1</v>
      </c>
      <c r="Y26" s="39">
        <v>4</v>
      </c>
      <c r="Z26" s="38">
        <v>14.3114024625</v>
      </c>
      <c r="AA26" s="38"/>
    </row>
    <row r="27" spans="1:54" s="4" customFormat="1" x14ac:dyDescent="0.25">
      <c r="A27" s="20">
        <v>238</v>
      </c>
      <c r="B27" t="s">
        <v>4</v>
      </c>
      <c r="C27" t="s">
        <v>8</v>
      </c>
      <c r="D27" s="18">
        <v>0</v>
      </c>
      <c r="E27" s="18">
        <v>0</v>
      </c>
      <c r="F27" s="18">
        <v>12.505493699500001</v>
      </c>
      <c r="G27" s="18">
        <v>23781.442413299999</v>
      </c>
      <c r="H27" s="15">
        <f t="shared" si="0"/>
        <v>12.505493699500001</v>
      </c>
      <c r="I27" s="16" t="s">
        <v>9</v>
      </c>
      <c r="J27" s="28">
        <v>10.951529000000001</v>
      </c>
      <c r="K27" s="28">
        <v>21163.46213</v>
      </c>
      <c r="L27" s="29">
        <f t="shared" si="1"/>
        <v>-1.5539646994999998</v>
      </c>
      <c r="M27" s="29">
        <f t="shared" si="2"/>
        <v>-2617.9802832999994</v>
      </c>
      <c r="N27" s="41">
        <v>2</v>
      </c>
      <c r="O27" s="22">
        <v>9.5996868386200003</v>
      </c>
      <c r="P27" s="22">
        <v>18841.015053200001</v>
      </c>
      <c r="Q27" s="58">
        <v>0</v>
      </c>
      <c r="R27" s="42">
        <v>1</v>
      </c>
      <c r="S27" s="7">
        <v>1</v>
      </c>
      <c r="T27" s="34">
        <v>1</v>
      </c>
      <c r="U27">
        <v>0</v>
      </c>
      <c r="V27">
        <v>0</v>
      </c>
      <c r="W27">
        <v>1</v>
      </c>
      <c r="X27">
        <v>0</v>
      </c>
      <c r="Y27" s="39">
        <v>3</v>
      </c>
      <c r="Z27" s="38">
        <v>47.474100869399997</v>
      </c>
      <c r="AA27" s="38"/>
      <c r="AB27"/>
      <c r="AC27"/>
      <c r="AD27"/>
      <c r="AE27"/>
      <c r="AF27"/>
      <c r="AG27"/>
      <c r="AH27"/>
      <c r="AI27"/>
      <c r="AJ27"/>
      <c r="AK27"/>
      <c r="AL27"/>
      <c r="AM27"/>
      <c r="AN27"/>
      <c r="AO27"/>
      <c r="AP27"/>
      <c r="AQ27"/>
      <c r="AR27"/>
      <c r="AS27"/>
      <c r="AT27"/>
      <c r="AU27"/>
      <c r="AV27"/>
      <c r="AW27"/>
      <c r="AX27"/>
      <c r="AY27"/>
      <c r="AZ27"/>
      <c r="BA27"/>
      <c r="BB27"/>
    </row>
    <row r="28" spans="1:54" x14ac:dyDescent="0.25">
      <c r="A28" s="20">
        <v>239</v>
      </c>
      <c r="B28" t="s">
        <v>4</v>
      </c>
      <c r="C28" t="s">
        <v>8</v>
      </c>
      <c r="D28" s="18">
        <v>0</v>
      </c>
      <c r="E28" s="18">
        <v>0</v>
      </c>
      <c r="F28" s="18">
        <v>24.4492469994</v>
      </c>
      <c r="G28" s="18">
        <v>73596.845488299994</v>
      </c>
      <c r="H28" s="15">
        <f t="shared" si="0"/>
        <v>24.4492469994</v>
      </c>
      <c r="I28" s="16" t="s">
        <v>9</v>
      </c>
      <c r="J28" s="29">
        <v>24.4492469994</v>
      </c>
      <c r="K28" s="29">
        <v>73596.845488299994</v>
      </c>
      <c r="L28" s="29">
        <f t="shared" si="1"/>
        <v>0</v>
      </c>
      <c r="M28" s="29">
        <f t="shared" si="2"/>
        <v>0</v>
      </c>
      <c r="N28" s="41">
        <v>1</v>
      </c>
      <c r="O28" s="22">
        <v>19.546429118999999</v>
      </c>
      <c r="P28" s="22">
        <v>57996.810413200001</v>
      </c>
      <c r="Q28" s="58">
        <v>5.9127533788999997</v>
      </c>
      <c r="R28" s="41">
        <v>5</v>
      </c>
      <c r="S28" s="7">
        <v>0</v>
      </c>
      <c r="T28" s="34">
        <v>1</v>
      </c>
      <c r="U28">
        <v>0</v>
      </c>
      <c r="V28">
        <v>1</v>
      </c>
      <c r="W28">
        <v>0</v>
      </c>
      <c r="X28">
        <v>0</v>
      </c>
      <c r="Y28" s="39">
        <v>2</v>
      </c>
      <c r="Z28" s="38">
        <v>51.3703852967</v>
      </c>
      <c r="AA28" s="38"/>
    </row>
    <row r="29" spans="1:54" x14ac:dyDescent="0.25">
      <c r="A29" s="20">
        <v>241</v>
      </c>
      <c r="B29" t="s">
        <v>4</v>
      </c>
      <c r="C29" t="s">
        <v>8</v>
      </c>
      <c r="D29" s="17">
        <v>21.390722855100002</v>
      </c>
      <c r="E29" s="17">
        <v>83944.281181300001</v>
      </c>
      <c r="F29" s="17">
        <v>27.4364678132</v>
      </c>
      <c r="G29" s="17">
        <v>89171.066307999994</v>
      </c>
      <c r="H29" s="15">
        <f t="shared" si="0"/>
        <v>6.0457449580999985</v>
      </c>
      <c r="I29" s="15">
        <f>((F29-D29)/D29)*100</f>
        <v>28.263397170136141</v>
      </c>
      <c r="J29" s="29">
        <v>27.4364678132</v>
      </c>
      <c r="K29" s="29">
        <v>89171.066307999994</v>
      </c>
      <c r="L29" s="29">
        <f t="shared" si="1"/>
        <v>0</v>
      </c>
      <c r="M29" s="29">
        <f t="shared" si="2"/>
        <v>0</v>
      </c>
      <c r="N29" s="41">
        <v>1</v>
      </c>
      <c r="O29" s="22">
        <v>13.8882239504</v>
      </c>
      <c r="P29" s="22">
        <v>50291.746606399996</v>
      </c>
      <c r="Q29" s="58">
        <v>6.6756031462900003</v>
      </c>
      <c r="R29" s="41">
        <v>2</v>
      </c>
      <c r="S29" s="7">
        <v>0</v>
      </c>
      <c r="T29" s="34">
        <v>1</v>
      </c>
      <c r="U29">
        <v>0</v>
      </c>
      <c r="V29">
        <v>1</v>
      </c>
      <c r="W29">
        <v>0</v>
      </c>
      <c r="X29">
        <v>0</v>
      </c>
      <c r="Y29" s="39">
        <v>2</v>
      </c>
      <c r="Z29" s="38">
        <v>51.920788386399998</v>
      </c>
      <c r="AA29" s="38"/>
    </row>
    <row r="30" spans="1:54" x14ac:dyDescent="0.25">
      <c r="A30" s="20">
        <v>242</v>
      </c>
      <c r="B30" t="s">
        <v>4</v>
      </c>
      <c r="C30" t="s">
        <v>8</v>
      </c>
      <c r="D30" s="18">
        <v>0</v>
      </c>
      <c r="E30" s="18">
        <v>0</v>
      </c>
      <c r="F30" s="18">
        <v>16.7132577466</v>
      </c>
      <c r="G30" s="18">
        <v>37497.313451800001</v>
      </c>
      <c r="H30" s="15">
        <f t="shared" si="0"/>
        <v>16.7132577466</v>
      </c>
      <c r="I30" s="16" t="s">
        <v>9</v>
      </c>
      <c r="J30" s="28">
        <v>13.700649</v>
      </c>
      <c r="K30" s="28">
        <v>31074.378548000001</v>
      </c>
      <c r="L30" s="29">
        <f t="shared" si="1"/>
        <v>-3.0126087465999998</v>
      </c>
      <c r="M30" s="29">
        <f t="shared" si="2"/>
        <v>-6422.9349038</v>
      </c>
      <c r="N30" s="41">
        <v>2</v>
      </c>
      <c r="O30" s="22">
        <v>35.409355031899999</v>
      </c>
      <c r="P30" s="22">
        <v>123394.086451</v>
      </c>
      <c r="Q30" s="58">
        <v>13.921972291499998</v>
      </c>
      <c r="R30" s="41">
        <v>3</v>
      </c>
      <c r="S30" s="7">
        <v>0</v>
      </c>
      <c r="T30" s="34">
        <v>0</v>
      </c>
      <c r="U30">
        <v>0</v>
      </c>
      <c r="V30">
        <v>0</v>
      </c>
      <c r="W30">
        <v>0</v>
      </c>
      <c r="X30">
        <v>1</v>
      </c>
      <c r="Y30" s="39">
        <v>4</v>
      </c>
      <c r="Z30" s="38">
        <v>48.8536136783</v>
      </c>
      <c r="AA30" s="38"/>
    </row>
    <row r="31" spans="1:54" x14ac:dyDescent="0.25">
      <c r="A31" s="20">
        <v>243</v>
      </c>
      <c r="B31" t="s">
        <v>4</v>
      </c>
      <c r="C31" t="s">
        <v>5</v>
      </c>
      <c r="D31" s="18">
        <v>0</v>
      </c>
      <c r="E31" s="18">
        <v>0</v>
      </c>
      <c r="F31" s="18">
        <v>29.947313191799999</v>
      </c>
      <c r="G31" s="18">
        <v>75387.756989999994</v>
      </c>
      <c r="H31" s="15">
        <f t="shared" si="0"/>
        <v>29.947313191799999</v>
      </c>
      <c r="I31" s="16" t="s">
        <v>9</v>
      </c>
      <c r="J31" s="28">
        <v>14.834838</v>
      </c>
      <c r="K31" s="28">
        <v>25325.394362999999</v>
      </c>
      <c r="L31" s="29">
        <f t="shared" si="1"/>
        <v>-15.1124751918</v>
      </c>
      <c r="M31" s="29">
        <f t="shared" si="2"/>
        <v>-50062.362626999995</v>
      </c>
      <c r="N31" s="41">
        <v>6</v>
      </c>
      <c r="O31" s="24">
        <v>8.3974910000000005</v>
      </c>
      <c r="P31" s="24">
        <v>17878.758981999999</v>
      </c>
      <c r="Q31" s="59">
        <v>4.1532689999999999</v>
      </c>
      <c r="R31" s="41">
        <v>3</v>
      </c>
      <c r="S31" s="7">
        <v>0</v>
      </c>
      <c r="T31" s="34">
        <v>0</v>
      </c>
      <c r="U31">
        <v>0</v>
      </c>
      <c r="V31">
        <v>0</v>
      </c>
      <c r="W31">
        <v>0</v>
      </c>
      <c r="X31">
        <v>1</v>
      </c>
      <c r="Y31" s="39">
        <v>4</v>
      </c>
      <c r="Z31" s="38">
        <v>49.456576708500002</v>
      </c>
      <c r="AA31" s="38"/>
    </row>
    <row r="32" spans="1:54" x14ac:dyDescent="0.25">
      <c r="A32" s="20">
        <v>245</v>
      </c>
      <c r="B32" t="s">
        <v>4</v>
      </c>
      <c r="C32" t="s">
        <v>5</v>
      </c>
      <c r="D32" s="17">
        <v>5.95338642817</v>
      </c>
      <c r="E32" s="17">
        <v>11209.329906499999</v>
      </c>
      <c r="F32" s="17">
        <v>20.073333893600001</v>
      </c>
      <c r="G32" s="17">
        <v>46194.381724799998</v>
      </c>
      <c r="H32" s="15">
        <f t="shared" si="0"/>
        <v>14.119947465430002</v>
      </c>
      <c r="I32" s="15">
        <f t="shared" ref="I32:I56" si="4">((F32-D32)/D32)*100</f>
        <v>237.17505382512698</v>
      </c>
      <c r="J32" s="27">
        <v>17.281274</v>
      </c>
      <c r="K32" s="27">
        <v>37227.268821999998</v>
      </c>
      <c r="L32" s="29">
        <f t="shared" si="1"/>
        <v>-2.7920598936000012</v>
      </c>
      <c r="M32" s="29">
        <f t="shared" si="2"/>
        <v>-8967.1129027999996</v>
      </c>
      <c r="N32" s="41">
        <v>2</v>
      </c>
      <c r="O32" s="22">
        <v>9.6353307456700001</v>
      </c>
      <c r="P32" s="22">
        <v>19737.6463172</v>
      </c>
      <c r="Q32" s="58">
        <v>2.6292578684799999</v>
      </c>
      <c r="R32" s="41">
        <v>2</v>
      </c>
      <c r="S32" s="7">
        <v>0</v>
      </c>
      <c r="T32" s="34">
        <v>1</v>
      </c>
      <c r="U32">
        <v>0</v>
      </c>
      <c r="V32">
        <v>0</v>
      </c>
      <c r="W32">
        <v>0</v>
      </c>
      <c r="X32">
        <v>1</v>
      </c>
      <c r="Y32" s="39">
        <v>4</v>
      </c>
      <c r="Z32" s="38">
        <v>48.953445375800001</v>
      </c>
      <c r="AA32" s="38"/>
    </row>
    <row r="33" spans="1:54" x14ac:dyDescent="0.25">
      <c r="A33" s="20">
        <v>246</v>
      </c>
      <c r="B33" t="s">
        <v>4</v>
      </c>
      <c r="C33" t="s">
        <v>5</v>
      </c>
      <c r="D33" s="17">
        <v>34.726205032800003</v>
      </c>
      <c r="E33" s="17">
        <v>116566.726868</v>
      </c>
      <c r="F33" s="17">
        <v>48.5493877766</v>
      </c>
      <c r="G33" s="17">
        <v>157893.02752900001</v>
      </c>
      <c r="H33" s="15">
        <f t="shared" si="0"/>
        <v>13.823182743799997</v>
      </c>
      <c r="I33" s="15">
        <f t="shared" si="4"/>
        <v>39.806200334138332</v>
      </c>
      <c r="J33" s="27">
        <v>35.807211000000002</v>
      </c>
      <c r="K33" s="27">
        <v>117842.194422</v>
      </c>
      <c r="L33" s="29">
        <f t="shared" si="1"/>
        <v>-12.742176776599997</v>
      </c>
      <c r="M33" s="29">
        <f t="shared" si="2"/>
        <v>-40050.833107000013</v>
      </c>
      <c r="N33" s="41">
        <v>5</v>
      </c>
      <c r="O33" s="22">
        <v>38.739548342299997</v>
      </c>
      <c r="P33" s="22">
        <v>134015.52827099999</v>
      </c>
      <c r="Q33" s="58">
        <v>24.229737049899995</v>
      </c>
      <c r="R33" s="41">
        <v>19</v>
      </c>
      <c r="S33" s="7">
        <v>0</v>
      </c>
      <c r="T33" s="34">
        <v>1</v>
      </c>
      <c r="U33">
        <v>0</v>
      </c>
      <c r="V33">
        <v>0</v>
      </c>
      <c r="W33">
        <v>0</v>
      </c>
      <c r="X33">
        <v>1</v>
      </c>
      <c r="Y33" s="39">
        <v>4</v>
      </c>
      <c r="Z33" s="38">
        <v>21.240006417299998</v>
      </c>
      <c r="AA33" s="38"/>
    </row>
    <row r="34" spans="1:54" x14ac:dyDescent="0.25">
      <c r="A34" s="20">
        <v>247</v>
      </c>
      <c r="B34" t="s">
        <v>4</v>
      </c>
      <c r="C34" t="s">
        <v>5</v>
      </c>
      <c r="D34" s="17">
        <v>20.033949436</v>
      </c>
      <c r="E34" s="17">
        <v>69365.949944499996</v>
      </c>
      <c r="F34" s="17">
        <v>31.972810658499998</v>
      </c>
      <c r="G34" s="17">
        <v>88493.937567200002</v>
      </c>
      <c r="H34" s="15">
        <f t="shared" si="0"/>
        <v>11.938861222499998</v>
      </c>
      <c r="I34" s="15">
        <f t="shared" si="4"/>
        <v>59.593148423577759</v>
      </c>
      <c r="J34" s="27">
        <v>24.740393999999998</v>
      </c>
      <c r="K34" s="27">
        <v>63337.796733000003</v>
      </c>
      <c r="L34" s="29">
        <f t="shared" ref="L34:L65" si="5">J34-F34</f>
        <v>-7.2324166585</v>
      </c>
      <c r="M34" s="29">
        <f t="shared" ref="M34:M65" si="6">K34-G34</f>
        <v>-25156.1408342</v>
      </c>
      <c r="N34" s="41">
        <v>2</v>
      </c>
      <c r="O34" s="22">
        <v>11.762999621900001</v>
      </c>
      <c r="P34" s="22">
        <v>33257.777995500001</v>
      </c>
      <c r="Q34" s="58">
        <v>1.1228627071000012</v>
      </c>
      <c r="R34" s="41">
        <v>2</v>
      </c>
      <c r="S34" s="7">
        <v>0</v>
      </c>
      <c r="T34" s="34">
        <v>1</v>
      </c>
      <c r="U34">
        <v>0</v>
      </c>
      <c r="V34">
        <v>0</v>
      </c>
      <c r="W34">
        <v>0</v>
      </c>
      <c r="X34">
        <v>1</v>
      </c>
      <c r="Y34" s="39">
        <v>4</v>
      </c>
      <c r="Z34" s="38">
        <v>65.514591380699997</v>
      </c>
      <c r="AA34" s="38"/>
    </row>
    <row r="35" spans="1:54" x14ac:dyDescent="0.25">
      <c r="A35" s="20">
        <v>248</v>
      </c>
      <c r="B35" t="s">
        <v>4</v>
      </c>
      <c r="C35" t="s">
        <v>5</v>
      </c>
      <c r="D35" s="17">
        <v>32.562208847900003</v>
      </c>
      <c r="E35" s="17">
        <v>119185.66989600001</v>
      </c>
      <c r="F35" s="17">
        <v>35.647231498300002</v>
      </c>
      <c r="G35" s="17">
        <v>123312.279947</v>
      </c>
      <c r="H35" s="15">
        <f t="shared" si="0"/>
        <v>3.0850226503999991</v>
      </c>
      <c r="I35" s="15">
        <f t="shared" si="4"/>
        <v>9.474242563857759</v>
      </c>
      <c r="J35" s="29">
        <v>35.647231498300002</v>
      </c>
      <c r="K35" s="29">
        <v>123312.279947</v>
      </c>
      <c r="L35" s="29">
        <f t="shared" si="5"/>
        <v>0</v>
      </c>
      <c r="M35" s="29">
        <f t="shared" si="6"/>
        <v>0</v>
      </c>
      <c r="N35" s="41">
        <v>1</v>
      </c>
      <c r="O35" s="22">
        <v>21.1383207015</v>
      </c>
      <c r="P35" s="22">
        <v>73283.572402000005</v>
      </c>
      <c r="Q35" s="58">
        <v>13.89074223143</v>
      </c>
      <c r="R35" s="41">
        <v>4</v>
      </c>
      <c r="S35" s="7">
        <v>0</v>
      </c>
      <c r="T35" s="34">
        <v>1</v>
      </c>
      <c r="U35">
        <v>0</v>
      </c>
      <c r="V35">
        <v>1</v>
      </c>
      <c r="W35">
        <v>0</v>
      </c>
      <c r="X35">
        <v>0</v>
      </c>
      <c r="Y35" s="39">
        <v>2</v>
      </c>
      <c r="Z35" s="38">
        <v>42.6173376172</v>
      </c>
      <c r="AA35" s="38"/>
    </row>
    <row r="36" spans="1:54" x14ac:dyDescent="0.25">
      <c r="A36" s="20">
        <v>735</v>
      </c>
      <c r="B36" t="s">
        <v>4</v>
      </c>
      <c r="C36" t="s">
        <v>7</v>
      </c>
      <c r="D36" s="17">
        <v>24.182774269599999</v>
      </c>
      <c r="E36" s="17">
        <v>85541.958890399997</v>
      </c>
      <c r="F36" s="17">
        <v>29.572689030399999</v>
      </c>
      <c r="G36" s="17">
        <v>88127.311448099994</v>
      </c>
      <c r="H36" s="15">
        <f t="shared" si="0"/>
        <v>5.3899147608</v>
      </c>
      <c r="I36" s="15">
        <f t="shared" si="4"/>
        <v>22.288239970777983</v>
      </c>
      <c r="J36" s="29">
        <v>29.572689030399999</v>
      </c>
      <c r="K36" s="29">
        <v>88127.311448099994</v>
      </c>
      <c r="L36" s="29">
        <f t="shared" si="5"/>
        <v>0</v>
      </c>
      <c r="M36" s="29">
        <f t="shared" si="6"/>
        <v>0</v>
      </c>
      <c r="N36" s="41">
        <v>1</v>
      </c>
      <c r="O36" s="22">
        <v>15.6590586203</v>
      </c>
      <c r="P36" s="22">
        <v>44634.894937999998</v>
      </c>
      <c r="Q36" s="58">
        <v>0.53477951909999888</v>
      </c>
      <c r="R36" s="41">
        <v>2</v>
      </c>
      <c r="S36" s="7">
        <v>0</v>
      </c>
      <c r="T36" s="35">
        <v>0</v>
      </c>
      <c r="U36">
        <v>0</v>
      </c>
      <c r="V36">
        <v>1</v>
      </c>
      <c r="W36">
        <v>0</v>
      </c>
      <c r="X36">
        <v>0</v>
      </c>
      <c r="Y36" s="39">
        <v>2</v>
      </c>
      <c r="Z36" s="38">
        <v>53.923574769799998</v>
      </c>
      <c r="AA36" s="38"/>
    </row>
    <row r="37" spans="1:54" x14ac:dyDescent="0.25">
      <c r="A37" s="20">
        <v>736</v>
      </c>
      <c r="B37" t="s">
        <v>4</v>
      </c>
      <c r="C37" t="s">
        <v>7</v>
      </c>
      <c r="D37" s="17">
        <v>34.257996224700001</v>
      </c>
      <c r="E37" s="17">
        <v>134881.26238900001</v>
      </c>
      <c r="F37" s="17">
        <v>40.303741182700001</v>
      </c>
      <c r="G37" s="17">
        <v>140108.04751599999</v>
      </c>
      <c r="H37" s="15">
        <f t="shared" si="0"/>
        <v>6.0457449580000002</v>
      </c>
      <c r="I37" s="15">
        <f t="shared" si="4"/>
        <v>17.647689953450989</v>
      </c>
      <c r="J37" s="29">
        <v>40.303741182700001</v>
      </c>
      <c r="K37" s="29">
        <v>140108.04751599999</v>
      </c>
      <c r="L37" s="29">
        <f t="shared" si="5"/>
        <v>0</v>
      </c>
      <c r="M37" s="29">
        <f t="shared" si="6"/>
        <v>0</v>
      </c>
      <c r="N37" s="41">
        <v>1</v>
      </c>
      <c r="O37" s="22">
        <v>13.7761304529</v>
      </c>
      <c r="P37" s="22">
        <v>40534.724146300003</v>
      </c>
      <c r="Q37" s="58">
        <v>1.1228627071000012</v>
      </c>
      <c r="R37" s="41">
        <v>2</v>
      </c>
      <c r="S37" s="7">
        <v>0</v>
      </c>
      <c r="T37" s="34">
        <v>1</v>
      </c>
      <c r="U37">
        <v>0</v>
      </c>
      <c r="V37">
        <v>1</v>
      </c>
      <c r="W37">
        <v>0</v>
      </c>
      <c r="X37">
        <v>0</v>
      </c>
      <c r="Y37" s="39">
        <v>2</v>
      </c>
      <c r="Z37" s="38">
        <v>34.812722896499999</v>
      </c>
      <c r="AA37" s="38"/>
    </row>
    <row r="38" spans="1:54" x14ac:dyDescent="0.25">
      <c r="A38" s="20">
        <v>738</v>
      </c>
      <c r="B38" t="s">
        <v>4</v>
      </c>
      <c r="C38" t="s">
        <v>7</v>
      </c>
      <c r="D38" s="17">
        <v>10.732582112299999</v>
      </c>
      <c r="E38" s="17">
        <v>18393.029708400001</v>
      </c>
      <c r="F38" s="17">
        <v>12.1676618456</v>
      </c>
      <c r="G38" s="17">
        <v>23151.944250100001</v>
      </c>
      <c r="H38" s="15">
        <f t="shared" si="0"/>
        <v>1.4350797333000003</v>
      </c>
      <c r="I38" s="15">
        <f t="shared" si="4"/>
        <v>13.371243921398349</v>
      </c>
      <c r="J38" s="29">
        <v>12.1676618456</v>
      </c>
      <c r="K38" s="29">
        <v>23151.944250100001</v>
      </c>
      <c r="L38" s="29">
        <f t="shared" si="5"/>
        <v>0</v>
      </c>
      <c r="M38" s="29">
        <f t="shared" si="6"/>
        <v>0</v>
      </c>
      <c r="N38" s="41">
        <v>1</v>
      </c>
      <c r="O38" s="22">
        <v>8.4343179695600003</v>
      </c>
      <c r="P38" s="22">
        <v>17182.380156399999</v>
      </c>
      <c r="Q38" s="58">
        <v>0.59401934469000039</v>
      </c>
      <c r="R38" s="41">
        <v>2</v>
      </c>
      <c r="S38" s="7">
        <v>0</v>
      </c>
      <c r="T38" s="34">
        <v>1</v>
      </c>
      <c r="U38">
        <v>0</v>
      </c>
      <c r="V38">
        <v>1</v>
      </c>
      <c r="W38">
        <v>0</v>
      </c>
      <c r="X38">
        <v>0</v>
      </c>
      <c r="Y38" s="39">
        <v>2</v>
      </c>
      <c r="Z38" s="38">
        <v>69.7055538746</v>
      </c>
      <c r="AA38" s="38"/>
    </row>
    <row r="39" spans="1:54" s="4" customFormat="1" x14ac:dyDescent="0.25">
      <c r="A39" s="21">
        <v>740</v>
      </c>
      <c r="B39" s="4" t="s">
        <v>4</v>
      </c>
      <c r="C39" s="4" t="s">
        <v>7</v>
      </c>
      <c r="D39" s="19">
        <v>24.5106782499</v>
      </c>
      <c r="E39" s="19">
        <v>80859.595069400006</v>
      </c>
      <c r="F39" s="19">
        <v>25.4267961816</v>
      </c>
      <c r="G39" s="19">
        <v>74186.419550899998</v>
      </c>
      <c r="H39" s="15">
        <f t="shared" si="0"/>
        <v>0.91611793170000055</v>
      </c>
      <c r="I39" s="15">
        <f t="shared" si="4"/>
        <v>3.7376278304487074</v>
      </c>
      <c r="J39" s="27">
        <v>25.4267961816</v>
      </c>
      <c r="K39" s="27">
        <v>74186.419550899998</v>
      </c>
      <c r="L39" s="27">
        <f t="shared" si="5"/>
        <v>0</v>
      </c>
      <c r="M39" s="27">
        <f t="shared" si="6"/>
        <v>0</v>
      </c>
      <c r="N39" s="43">
        <v>1</v>
      </c>
      <c r="O39" s="50">
        <v>5.9429249999999998</v>
      </c>
      <c r="P39" s="50">
        <v>11768.696957</v>
      </c>
      <c r="Q39" s="58">
        <v>0</v>
      </c>
      <c r="R39" s="43">
        <v>1</v>
      </c>
      <c r="S39" s="7">
        <v>1</v>
      </c>
      <c r="T39" s="36">
        <v>1</v>
      </c>
      <c r="U39" s="4">
        <v>0</v>
      </c>
      <c r="V39" s="4">
        <v>1</v>
      </c>
      <c r="W39" s="4">
        <v>0</v>
      </c>
      <c r="X39" s="4">
        <v>0</v>
      </c>
      <c r="Y39" s="4">
        <v>2</v>
      </c>
      <c r="Z39" s="49">
        <v>76.324820927900006</v>
      </c>
      <c r="AA39" s="49"/>
    </row>
    <row r="40" spans="1:54" x14ac:dyDescent="0.25">
      <c r="A40" s="20">
        <v>743</v>
      </c>
      <c r="B40" t="s">
        <v>4</v>
      </c>
      <c r="C40" t="s">
        <v>7</v>
      </c>
      <c r="D40" s="17">
        <v>26.046430515699999</v>
      </c>
      <c r="E40" s="17">
        <v>57104.8720665</v>
      </c>
      <c r="F40" s="17">
        <v>31.791150696900001</v>
      </c>
      <c r="G40" s="17">
        <v>71114.386672499997</v>
      </c>
      <c r="H40" s="15">
        <f t="shared" si="0"/>
        <v>5.7447201812000017</v>
      </c>
      <c r="I40" s="15">
        <f t="shared" si="4"/>
        <v>22.055690808524638</v>
      </c>
      <c r="J40" s="27">
        <v>27.816559999999999</v>
      </c>
      <c r="K40" s="27">
        <v>58534.217428999997</v>
      </c>
      <c r="L40" s="29">
        <f t="shared" si="5"/>
        <v>-3.9745906969000018</v>
      </c>
      <c r="M40" s="29">
        <f t="shared" si="6"/>
        <v>-12580.1692435</v>
      </c>
      <c r="N40" s="41">
        <v>5</v>
      </c>
      <c r="O40" s="22">
        <v>24.640219329899999</v>
      </c>
      <c r="P40" s="22">
        <v>60457.747256100003</v>
      </c>
      <c r="Q40" s="58">
        <v>18.62874765942</v>
      </c>
      <c r="R40" s="41">
        <v>11</v>
      </c>
      <c r="S40" s="7">
        <v>0</v>
      </c>
      <c r="T40" s="35">
        <v>0</v>
      </c>
      <c r="U40">
        <v>0</v>
      </c>
      <c r="V40">
        <v>0</v>
      </c>
      <c r="W40">
        <v>0</v>
      </c>
      <c r="X40">
        <v>1</v>
      </c>
      <c r="Y40" s="39">
        <v>4</v>
      </c>
      <c r="Z40" s="38">
        <v>81.907951255300006</v>
      </c>
      <c r="AA40" s="38"/>
    </row>
    <row r="41" spans="1:54" x14ac:dyDescent="0.25">
      <c r="A41" s="20">
        <v>745</v>
      </c>
      <c r="B41" t="s">
        <v>4</v>
      </c>
      <c r="C41" t="s">
        <v>7</v>
      </c>
      <c r="D41" s="17">
        <v>24.359651142000001</v>
      </c>
      <c r="E41" s="17">
        <v>52652.169146499997</v>
      </c>
      <c r="F41" s="17">
        <v>34.253529470499998</v>
      </c>
      <c r="G41" s="17">
        <v>94439.506009100005</v>
      </c>
      <c r="H41" s="15">
        <f t="shared" si="0"/>
        <v>9.8938783284999978</v>
      </c>
      <c r="I41" s="15">
        <f t="shared" si="4"/>
        <v>40.615845731227829</v>
      </c>
      <c r="J41" s="27">
        <v>28.750816</v>
      </c>
      <c r="K41" s="27">
        <v>58807.801975000002</v>
      </c>
      <c r="L41" s="29">
        <f t="shared" si="5"/>
        <v>-5.502713470499998</v>
      </c>
      <c r="M41" s="29">
        <f t="shared" si="6"/>
        <v>-35631.704034100003</v>
      </c>
      <c r="N41" s="41">
        <v>6</v>
      </c>
      <c r="O41" s="22">
        <v>13.6037100304</v>
      </c>
      <c r="P41" s="22">
        <v>27218.7980699</v>
      </c>
      <c r="Q41" s="58">
        <v>4.3077560271100008</v>
      </c>
      <c r="R41" s="41">
        <v>4</v>
      </c>
      <c r="S41" s="7">
        <v>0</v>
      </c>
      <c r="T41" s="34">
        <v>1</v>
      </c>
      <c r="U41">
        <v>0</v>
      </c>
      <c r="V41">
        <v>0</v>
      </c>
      <c r="W41">
        <v>0</v>
      </c>
      <c r="X41">
        <v>1</v>
      </c>
      <c r="Y41" s="39">
        <v>4</v>
      </c>
      <c r="Z41" s="38">
        <v>58.8341446011</v>
      </c>
      <c r="AA41" s="38"/>
    </row>
    <row r="42" spans="1:54" x14ac:dyDescent="0.25">
      <c r="A42" s="20">
        <v>746</v>
      </c>
      <c r="B42" t="s">
        <v>4</v>
      </c>
      <c r="C42" t="s">
        <v>8</v>
      </c>
      <c r="D42" s="17">
        <v>18.805044468399998</v>
      </c>
      <c r="E42" s="17">
        <v>52287.742265699999</v>
      </c>
      <c r="F42" s="17">
        <v>19.689200629399998</v>
      </c>
      <c r="G42" s="17">
        <v>50279.369763399998</v>
      </c>
      <c r="H42" s="15">
        <f t="shared" si="0"/>
        <v>0.88415616099999994</v>
      </c>
      <c r="I42" s="15">
        <f t="shared" si="4"/>
        <v>4.7016967308199469</v>
      </c>
      <c r="J42" s="29">
        <v>19.689200629399998</v>
      </c>
      <c r="K42" s="29">
        <v>50279.369763399998</v>
      </c>
      <c r="L42" s="29">
        <f t="shared" si="5"/>
        <v>0</v>
      </c>
      <c r="M42" s="29">
        <f t="shared" si="6"/>
        <v>0</v>
      </c>
      <c r="N42" s="41">
        <v>1</v>
      </c>
      <c r="O42" s="22">
        <v>15.665909381900001</v>
      </c>
      <c r="P42" s="22">
        <v>44312.688453199997</v>
      </c>
      <c r="Q42" s="58">
        <v>7.9481359525100004</v>
      </c>
      <c r="R42" s="41">
        <v>2</v>
      </c>
      <c r="S42" s="7">
        <v>0</v>
      </c>
      <c r="T42" s="34">
        <v>1</v>
      </c>
      <c r="U42">
        <v>0</v>
      </c>
      <c r="V42">
        <v>1</v>
      </c>
      <c r="W42">
        <v>0</v>
      </c>
      <c r="X42">
        <v>0</v>
      </c>
      <c r="Y42" s="39">
        <v>2</v>
      </c>
      <c r="Z42" s="38">
        <v>81.044350365900002</v>
      </c>
      <c r="AA42" s="38"/>
    </row>
    <row r="43" spans="1:54" x14ac:dyDescent="0.25">
      <c r="A43" s="20">
        <v>747</v>
      </c>
      <c r="B43" t="s">
        <v>4</v>
      </c>
      <c r="C43" t="s">
        <v>8</v>
      </c>
      <c r="D43" s="17">
        <v>12.156892986500001</v>
      </c>
      <c r="E43" s="17">
        <v>30938.819768900001</v>
      </c>
      <c r="F43" s="17">
        <v>14.939368073000001</v>
      </c>
      <c r="G43" s="17">
        <v>34863.547271700001</v>
      </c>
      <c r="H43" s="15">
        <f t="shared" si="0"/>
        <v>2.7824750864999999</v>
      </c>
      <c r="I43" s="15">
        <f t="shared" si="4"/>
        <v>22.888044581702623</v>
      </c>
      <c r="J43" s="29">
        <v>14.939368073000001</v>
      </c>
      <c r="K43" s="29">
        <v>34863.547271700001</v>
      </c>
      <c r="L43" s="29">
        <f t="shared" si="5"/>
        <v>0</v>
      </c>
      <c r="M43" s="29">
        <f t="shared" si="6"/>
        <v>0</v>
      </c>
      <c r="N43" s="41">
        <v>1</v>
      </c>
      <c r="O43" s="22">
        <v>11.710057262799999</v>
      </c>
      <c r="P43" s="22">
        <v>28968.426723100001</v>
      </c>
      <c r="Q43" s="58">
        <v>1.1228627070999995</v>
      </c>
      <c r="R43" s="41">
        <v>2</v>
      </c>
      <c r="S43" s="7">
        <v>0</v>
      </c>
      <c r="T43" s="34">
        <v>1</v>
      </c>
      <c r="U43">
        <v>0</v>
      </c>
      <c r="V43">
        <v>1</v>
      </c>
      <c r="W43">
        <v>0</v>
      </c>
      <c r="X43">
        <v>0</v>
      </c>
      <c r="Y43" s="39">
        <v>2</v>
      </c>
      <c r="Z43" s="38">
        <v>79.086266818300004</v>
      </c>
      <c r="AA43" s="38"/>
    </row>
    <row r="44" spans="1:54" x14ac:dyDescent="0.25">
      <c r="A44" s="20">
        <v>748</v>
      </c>
      <c r="B44" t="s">
        <v>4</v>
      </c>
      <c r="C44" t="s">
        <v>8</v>
      </c>
      <c r="D44" s="17">
        <v>13.3827415922</v>
      </c>
      <c r="E44" s="17">
        <v>29044.5726464</v>
      </c>
      <c r="F44" s="17">
        <v>13.573111796699999</v>
      </c>
      <c r="G44" s="17">
        <v>28905.679454100002</v>
      </c>
      <c r="H44" s="15">
        <f t="shared" si="0"/>
        <v>0.19037020449999886</v>
      </c>
      <c r="I44" s="15">
        <f t="shared" si="4"/>
        <v>1.4225052706013115</v>
      </c>
      <c r="J44" s="29">
        <v>13.573111796699999</v>
      </c>
      <c r="K44" s="29">
        <v>28905.679454100002</v>
      </c>
      <c r="L44" s="29">
        <f t="shared" si="5"/>
        <v>0</v>
      </c>
      <c r="M44" s="29">
        <f t="shared" si="6"/>
        <v>0</v>
      </c>
      <c r="N44" s="41">
        <v>1</v>
      </c>
      <c r="O44" s="22">
        <v>10.434890873200001</v>
      </c>
      <c r="P44" s="22">
        <v>23387.6793837</v>
      </c>
      <c r="Q44" s="58">
        <v>0.49859748424000117</v>
      </c>
      <c r="R44" s="41">
        <v>2</v>
      </c>
      <c r="S44" s="7">
        <v>0</v>
      </c>
      <c r="T44" s="34">
        <v>1</v>
      </c>
      <c r="U44">
        <v>0</v>
      </c>
      <c r="V44">
        <v>1</v>
      </c>
      <c r="W44">
        <v>0</v>
      </c>
      <c r="X44">
        <v>0</v>
      </c>
      <c r="Y44" s="39">
        <v>2</v>
      </c>
      <c r="Z44" s="38">
        <v>21.149300804500001</v>
      </c>
      <c r="AA44" s="38"/>
    </row>
    <row r="45" spans="1:54" x14ac:dyDescent="0.25">
      <c r="A45" s="20">
        <v>749</v>
      </c>
      <c r="B45" t="s">
        <v>4</v>
      </c>
      <c r="C45" t="s">
        <v>8</v>
      </c>
      <c r="D45" s="17">
        <v>25.298385781299999</v>
      </c>
      <c r="E45" s="17">
        <v>98529.689156499997</v>
      </c>
      <c r="F45" s="17">
        <v>32.144117485400002</v>
      </c>
      <c r="G45" s="17">
        <v>114007.000999</v>
      </c>
      <c r="H45" s="15">
        <f t="shared" si="0"/>
        <v>6.8457317041000039</v>
      </c>
      <c r="I45" s="15">
        <f t="shared" si="4"/>
        <v>27.059954588724061</v>
      </c>
      <c r="J45" s="27">
        <v>26.141991000000001</v>
      </c>
      <c r="K45" s="27">
        <v>99043.251206999994</v>
      </c>
      <c r="L45" s="29">
        <f t="shared" si="5"/>
        <v>-6.0021264854000016</v>
      </c>
      <c r="M45" s="29">
        <f t="shared" si="6"/>
        <v>-14963.749792000002</v>
      </c>
      <c r="N45" s="41">
        <v>4</v>
      </c>
      <c r="O45" s="22">
        <v>28.072698378999998</v>
      </c>
      <c r="P45" s="22">
        <v>102378.02720300001</v>
      </c>
      <c r="Q45" s="58">
        <v>24.009124571069997</v>
      </c>
      <c r="R45" s="41">
        <v>13</v>
      </c>
      <c r="S45" s="7">
        <v>0</v>
      </c>
      <c r="T45" s="34">
        <v>1</v>
      </c>
      <c r="U45">
        <v>0</v>
      </c>
      <c r="V45">
        <v>0</v>
      </c>
      <c r="W45">
        <v>0</v>
      </c>
      <c r="X45">
        <v>1</v>
      </c>
      <c r="Y45" s="39">
        <v>4</v>
      </c>
      <c r="Z45" s="38">
        <v>15.864500274699999</v>
      </c>
      <c r="AA45" s="38"/>
    </row>
    <row r="46" spans="1:54" s="7" customFormat="1" ht="15" customHeight="1" x14ac:dyDescent="0.25">
      <c r="A46" s="20">
        <v>751</v>
      </c>
      <c r="B46" t="s">
        <v>4</v>
      </c>
      <c r="C46" t="s">
        <v>8</v>
      </c>
      <c r="D46" s="17">
        <v>24.580185781800001</v>
      </c>
      <c r="E46" s="17">
        <v>94293.446983300004</v>
      </c>
      <c r="F46" s="17">
        <v>24.580185781800001</v>
      </c>
      <c r="G46" s="17">
        <v>94293.446991000004</v>
      </c>
      <c r="H46" s="15">
        <f t="shared" si="0"/>
        <v>0</v>
      </c>
      <c r="I46" s="15">
        <f t="shared" si="4"/>
        <v>0</v>
      </c>
      <c r="J46" s="29">
        <v>24.580185781800001</v>
      </c>
      <c r="K46" s="29">
        <v>94293.446991000004</v>
      </c>
      <c r="L46" s="29">
        <f t="shared" si="5"/>
        <v>0</v>
      </c>
      <c r="M46" s="29">
        <f t="shared" si="6"/>
        <v>0</v>
      </c>
      <c r="N46" s="41">
        <v>1</v>
      </c>
      <c r="O46" s="22">
        <v>24.239908982700001</v>
      </c>
      <c r="P46" s="22">
        <v>94194.204815399993</v>
      </c>
      <c r="Q46" s="58">
        <v>13.321769746500001</v>
      </c>
      <c r="R46" s="41">
        <v>4</v>
      </c>
      <c r="S46" s="7">
        <v>0</v>
      </c>
      <c r="T46" s="34">
        <v>0</v>
      </c>
      <c r="U46">
        <v>0</v>
      </c>
      <c r="V46">
        <v>1</v>
      </c>
      <c r="W46">
        <v>0</v>
      </c>
      <c r="X46">
        <v>0</v>
      </c>
      <c r="Y46" s="39">
        <v>2</v>
      </c>
      <c r="Z46" s="38">
        <v>99.700636612500006</v>
      </c>
      <c r="AA46" s="38"/>
      <c r="AB46"/>
      <c r="AC46"/>
      <c r="AD46"/>
      <c r="AE46"/>
      <c r="AF46"/>
      <c r="AG46"/>
      <c r="AH46"/>
      <c r="AI46"/>
      <c r="AJ46"/>
      <c r="AK46"/>
      <c r="AL46"/>
      <c r="AM46"/>
      <c r="AN46"/>
      <c r="AO46"/>
      <c r="AP46"/>
      <c r="AQ46"/>
      <c r="AR46"/>
      <c r="AS46"/>
      <c r="AT46"/>
      <c r="AU46"/>
      <c r="AV46"/>
      <c r="AW46"/>
      <c r="AX46"/>
      <c r="AY46"/>
      <c r="AZ46"/>
      <c r="BA46"/>
      <c r="BB46"/>
    </row>
    <row r="47" spans="1:54" s="7" customFormat="1" ht="15" customHeight="1" x14ac:dyDescent="0.25">
      <c r="A47" s="21">
        <v>752</v>
      </c>
      <c r="B47" s="4" t="s">
        <v>4</v>
      </c>
      <c r="C47" s="4" t="s">
        <v>8</v>
      </c>
      <c r="D47" s="19">
        <v>67.525286394199995</v>
      </c>
      <c r="E47" s="19">
        <v>253829.89983000001</v>
      </c>
      <c r="F47" s="19">
        <v>80.916985879099997</v>
      </c>
      <c r="G47" s="19">
        <v>290249.60311800003</v>
      </c>
      <c r="H47" s="15">
        <f t="shared" si="0"/>
        <v>13.391699484900002</v>
      </c>
      <c r="I47" s="15">
        <f t="shared" si="4"/>
        <v>19.832125415539544</v>
      </c>
      <c r="J47" s="27">
        <v>69.267004999999997</v>
      </c>
      <c r="K47" s="27">
        <v>249010.47503900001</v>
      </c>
      <c r="L47" s="29">
        <f t="shared" si="5"/>
        <v>-11.649980879099999</v>
      </c>
      <c r="M47" s="29">
        <f t="shared" si="6"/>
        <v>-41239.128079000016</v>
      </c>
      <c r="N47" s="43">
        <v>10</v>
      </c>
      <c r="O47" s="22">
        <v>56.150669541399999</v>
      </c>
      <c r="P47" s="22">
        <v>224444.35346799999</v>
      </c>
      <c r="Q47" s="58">
        <v>44.197951551499997</v>
      </c>
      <c r="R47" s="41">
        <v>31</v>
      </c>
      <c r="S47" s="7">
        <v>0</v>
      </c>
      <c r="T47" s="34">
        <v>1</v>
      </c>
      <c r="U47">
        <v>0</v>
      </c>
      <c r="V47">
        <v>0</v>
      </c>
      <c r="W47">
        <v>0</v>
      </c>
      <c r="X47">
        <v>1</v>
      </c>
      <c r="Y47" s="39">
        <v>4</v>
      </c>
      <c r="Z47" s="38">
        <v>30.351926726999999</v>
      </c>
      <c r="AA47" s="38"/>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row>
    <row r="48" spans="1:54" s="7" customFormat="1" ht="15" customHeight="1" x14ac:dyDescent="0.25">
      <c r="A48" s="20">
        <v>753</v>
      </c>
      <c r="B48" t="s">
        <v>4</v>
      </c>
      <c r="C48" t="s">
        <v>8</v>
      </c>
      <c r="D48" s="17">
        <v>28.432545917599999</v>
      </c>
      <c r="E48" s="17">
        <v>84379.581966400001</v>
      </c>
      <c r="F48" s="17">
        <v>34.177266098799997</v>
      </c>
      <c r="G48" s="17">
        <v>98389.096572399998</v>
      </c>
      <c r="H48" s="15">
        <f t="shared" si="0"/>
        <v>5.7447201811999982</v>
      </c>
      <c r="I48" s="15">
        <f t="shared" si="4"/>
        <v>20.204733680370023</v>
      </c>
      <c r="J48" s="27">
        <v>28.457937999999999</v>
      </c>
      <c r="K48" s="27">
        <v>84616.920037000004</v>
      </c>
      <c r="L48" s="29">
        <f t="shared" si="5"/>
        <v>-5.7193280987999984</v>
      </c>
      <c r="M48" s="29">
        <f t="shared" si="6"/>
        <v>-13772.176535399994</v>
      </c>
      <c r="N48" s="41">
        <v>3</v>
      </c>
      <c r="O48" s="22">
        <v>27.1176819075</v>
      </c>
      <c r="P48" s="22">
        <v>87731.859778400001</v>
      </c>
      <c r="Q48" s="58">
        <v>17.74739928224</v>
      </c>
      <c r="R48" s="41">
        <v>16</v>
      </c>
      <c r="S48" s="7">
        <v>0</v>
      </c>
      <c r="T48" s="34">
        <v>1</v>
      </c>
      <c r="U48">
        <v>0</v>
      </c>
      <c r="V48">
        <v>0</v>
      </c>
      <c r="W48">
        <v>0</v>
      </c>
      <c r="X48">
        <v>1</v>
      </c>
      <c r="Y48" s="39">
        <v>4</v>
      </c>
      <c r="Z48" s="38">
        <v>83.283730453100006</v>
      </c>
      <c r="AA48" s="38"/>
      <c r="AB48"/>
      <c r="AC48"/>
      <c r="AD48"/>
      <c r="AE48"/>
      <c r="AF48"/>
      <c r="AG48"/>
      <c r="AH48"/>
      <c r="AI48"/>
      <c r="AJ48"/>
      <c r="AK48"/>
      <c r="AL48"/>
      <c r="AM48"/>
      <c r="AN48"/>
      <c r="AO48"/>
      <c r="AP48"/>
      <c r="AQ48"/>
      <c r="AR48"/>
      <c r="AS48"/>
      <c r="AT48"/>
      <c r="AU48"/>
      <c r="AV48"/>
      <c r="AW48"/>
      <c r="AX48"/>
      <c r="AY48"/>
      <c r="AZ48"/>
      <c r="BA48"/>
      <c r="BB48"/>
    </row>
    <row r="49" spans="1:54" s="7" customFormat="1" ht="15" customHeight="1" x14ac:dyDescent="0.25">
      <c r="A49" s="11">
        <v>1139</v>
      </c>
      <c r="B49" s="7" t="s">
        <v>4</v>
      </c>
      <c r="C49" s="7" t="s">
        <v>7</v>
      </c>
      <c r="D49" s="2">
        <v>10.358604164100001</v>
      </c>
      <c r="E49" s="2">
        <v>24034.336128399998</v>
      </c>
      <c r="F49" s="2">
        <v>12.6257274165</v>
      </c>
      <c r="G49" s="2">
        <v>25143.508400300001</v>
      </c>
      <c r="H49" s="15">
        <f t="shared" si="0"/>
        <v>2.2671232523999993</v>
      </c>
      <c r="I49" s="15">
        <f t="shared" si="4"/>
        <v>21.886377898840934</v>
      </c>
      <c r="J49" s="29">
        <v>12.6257274165</v>
      </c>
      <c r="K49" s="29">
        <v>25143.508400300001</v>
      </c>
      <c r="L49" s="29">
        <f t="shared" si="5"/>
        <v>0</v>
      </c>
      <c r="M49" s="29">
        <f t="shared" si="6"/>
        <v>0</v>
      </c>
      <c r="N49" s="44">
        <v>1</v>
      </c>
      <c r="O49" s="22">
        <v>3.9660855161200002</v>
      </c>
      <c r="P49" s="22">
        <v>8211.9019313099998</v>
      </c>
      <c r="Q49" s="58">
        <v>0</v>
      </c>
      <c r="R49" s="44">
        <v>1</v>
      </c>
      <c r="S49" s="7">
        <v>1</v>
      </c>
      <c r="T49" s="34">
        <v>1</v>
      </c>
      <c r="U49" s="37">
        <v>1</v>
      </c>
      <c r="V49">
        <v>0</v>
      </c>
      <c r="W49">
        <v>0</v>
      </c>
      <c r="X49">
        <v>0</v>
      </c>
      <c r="Y49" s="39">
        <v>1</v>
      </c>
      <c r="Z49" s="38">
        <v>31.412728829700001</v>
      </c>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4" s="7" customFormat="1" ht="15" customHeight="1" x14ac:dyDescent="0.25">
      <c r="A50" s="11">
        <v>1141</v>
      </c>
      <c r="B50" s="7" t="s">
        <v>4</v>
      </c>
      <c r="C50" s="7" t="s">
        <v>7</v>
      </c>
      <c r="D50" s="2">
        <v>12.495322354900001</v>
      </c>
      <c r="E50" s="2">
        <v>25410.165161100002</v>
      </c>
      <c r="F50" s="2">
        <v>12.495322354900001</v>
      </c>
      <c r="G50" s="2">
        <v>25410.165161100002</v>
      </c>
      <c r="H50" s="15">
        <f t="shared" si="0"/>
        <v>0</v>
      </c>
      <c r="I50" s="15">
        <f t="shared" si="4"/>
        <v>0</v>
      </c>
      <c r="J50" s="29">
        <v>12.495322354900001</v>
      </c>
      <c r="K50" s="29">
        <v>25410.165161100002</v>
      </c>
      <c r="L50" s="29">
        <f t="shared" si="5"/>
        <v>0</v>
      </c>
      <c r="M50" s="29">
        <f t="shared" si="6"/>
        <v>0</v>
      </c>
      <c r="N50" s="41">
        <v>1</v>
      </c>
      <c r="O50" s="22">
        <v>10.4114559468</v>
      </c>
      <c r="P50" s="22">
        <v>21343.252074700002</v>
      </c>
      <c r="Q50" s="58">
        <v>2.3621273020400011</v>
      </c>
      <c r="R50" s="44">
        <v>2</v>
      </c>
      <c r="S50" s="7">
        <v>0</v>
      </c>
      <c r="T50" s="34">
        <v>1</v>
      </c>
      <c r="U50">
        <v>0</v>
      </c>
      <c r="V50">
        <v>1</v>
      </c>
      <c r="W50">
        <v>0</v>
      </c>
      <c r="X50">
        <v>0</v>
      </c>
      <c r="Y50" s="39">
        <v>2</v>
      </c>
      <c r="Z50" s="38">
        <v>83.322827943799993</v>
      </c>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4" s="7" customFormat="1" ht="15" customHeight="1" x14ac:dyDescent="0.25">
      <c r="A51" s="11">
        <v>1143</v>
      </c>
      <c r="B51" s="7" t="s">
        <v>4</v>
      </c>
      <c r="C51" s="7" t="s">
        <v>7</v>
      </c>
      <c r="D51" s="2">
        <v>23.414391232500002</v>
      </c>
      <c r="E51" s="2">
        <v>82832.766198400001</v>
      </c>
      <c r="F51" s="2">
        <v>28.537639326600001</v>
      </c>
      <c r="G51" s="2">
        <v>85418.118748399997</v>
      </c>
      <c r="H51" s="15">
        <f t="shared" si="0"/>
        <v>5.1232480940999992</v>
      </c>
      <c r="I51" s="15">
        <f t="shared" si="4"/>
        <v>21.88076573602627</v>
      </c>
      <c r="J51" s="29">
        <v>28.537639326600001</v>
      </c>
      <c r="K51" s="29">
        <v>85418.118748399997</v>
      </c>
      <c r="L51" s="29">
        <f t="shared" si="5"/>
        <v>0</v>
      </c>
      <c r="M51" s="29">
        <f t="shared" si="6"/>
        <v>0</v>
      </c>
      <c r="N51" s="41">
        <v>1</v>
      </c>
      <c r="O51" s="22">
        <v>13.7135256373</v>
      </c>
      <c r="P51" s="22">
        <v>39271.188630600001</v>
      </c>
      <c r="Q51" s="58">
        <v>0.92257215689999938</v>
      </c>
      <c r="R51" s="44">
        <v>2</v>
      </c>
      <c r="S51" s="7">
        <v>0</v>
      </c>
      <c r="T51" s="34">
        <v>1</v>
      </c>
      <c r="U51">
        <v>0</v>
      </c>
      <c r="V51">
        <v>1</v>
      </c>
      <c r="W51">
        <v>0</v>
      </c>
      <c r="X51">
        <v>0</v>
      </c>
      <c r="Y51" s="39">
        <v>2</v>
      </c>
      <c r="Z51" s="38">
        <v>48.054169724300003</v>
      </c>
      <c r="AA51" s="8"/>
      <c r="AB51" s="8"/>
      <c r="AC51" s="8"/>
      <c r="AD51" s="8"/>
      <c r="AE51" s="8"/>
      <c r="AF51" s="8"/>
      <c r="AG51" s="8"/>
      <c r="AH51" s="8"/>
      <c r="AI51" s="8"/>
      <c r="AJ51" s="8"/>
      <c r="AK51" s="8"/>
      <c r="AL51" s="8"/>
      <c r="AM51" s="8"/>
      <c r="AN51" s="8"/>
      <c r="AO51" s="8"/>
      <c r="AP51" s="8"/>
      <c r="AQ51" s="8"/>
      <c r="AR51" s="8"/>
      <c r="AS51" s="8"/>
      <c r="AT51" s="8"/>
      <c r="AU51" s="8"/>
      <c r="AV51" s="8"/>
      <c r="AW51" s="8"/>
      <c r="AX51" s="8"/>
      <c r="AY51" s="8"/>
    </row>
    <row r="52" spans="1:54" s="7" customFormat="1" ht="15" customHeight="1" x14ac:dyDescent="0.25">
      <c r="A52" s="11">
        <v>1148</v>
      </c>
      <c r="B52" s="7" t="s">
        <v>4</v>
      </c>
      <c r="C52" s="7" t="s">
        <v>7</v>
      </c>
      <c r="D52" s="2">
        <v>7.9582879584699997</v>
      </c>
      <c r="E52" s="2">
        <v>16241.7492853</v>
      </c>
      <c r="F52" s="2">
        <v>7.9582879584699997</v>
      </c>
      <c r="G52" s="2">
        <v>16241.7492853</v>
      </c>
      <c r="H52" s="15">
        <f t="shared" si="0"/>
        <v>0</v>
      </c>
      <c r="I52" s="15">
        <f t="shared" si="4"/>
        <v>0</v>
      </c>
      <c r="J52" s="29">
        <v>7.9582879584699997</v>
      </c>
      <c r="K52" s="29">
        <v>16241.7492853</v>
      </c>
      <c r="L52" s="29">
        <f t="shared" si="5"/>
        <v>0</v>
      </c>
      <c r="M52" s="29">
        <f t="shared" si="6"/>
        <v>0</v>
      </c>
      <c r="N52" s="44">
        <v>1</v>
      </c>
      <c r="O52" s="22">
        <v>5.1033797896599999</v>
      </c>
      <c r="P52" s="22">
        <v>10357.121552000001</v>
      </c>
      <c r="Q52" s="58">
        <v>0</v>
      </c>
      <c r="R52" s="44">
        <v>1</v>
      </c>
      <c r="S52" s="7">
        <v>1</v>
      </c>
      <c r="T52" s="34">
        <v>1</v>
      </c>
      <c r="U52" s="37">
        <v>1</v>
      </c>
      <c r="V52">
        <v>0</v>
      </c>
      <c r="W52">
        <v>0</v>
      </c>
      <c r="X52">
        <v>0</v>
      </c>
      <c r="Y52" s="39">
        <v>1</v>
      </c>
      <c r="Z52" s="38">
        <v>64.126603815899998</v>
      </c>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4" s="7" customFormat="1" ht="15" customHeight="1" x14ac:dyDescent="0.25">
      <c r="A53" s="11">
        <v>1151</v>
      </c>
      <c r="B53" s="7" t="s">
        <v>4</v>
      </c>
      <c r="C53" s="7" t="s">
        <v>7</v>
      </c>
      <c r="D53" s="2">
        <v>21.829398596800001</v>
      </c>
      <c r="E53" s="2">
        <v>57862.062359099997</v>
      </c>
      <c r="F53" s="2">
        <v>24.979164400599998</v>
      </c>
      <c r="G53" s="2">
        <v>62019.688653199999</v>
      </c>
      <c r="H53" s="15">
        <f t="shared" si="0"/>
        <v>3.1497658037999976</v>
      </c>
      <c r="I53" s="15">
        <f t="shared" si="4"/>
        <v>14.429008613465538</v>
      </c>
      <c r="J53" s="29">
        <v>24.979164400599998</v>
      </c>
      <c r="K53" s="29">
        <v>62019.688653199999</v>
      </c>
      <c r="L53" s="29">
        <f t="shared" si="5"/>
        <v>0</v>
      </c>
      <c r="M53" s="29">
        <f t="shared" si="6"/>
        <v>0</v>
      </c>
      <c r="N53" s="41">
        <v>1</v>
      </c>
      <c r="O53" s="22">
        <v>14.8732278629</v>
      </c>
      <c r="P53" s="22">
        <v>38884.2673335</v>
      </c>
      <c r="Q53" s="58">
        <v>3.6246663307000002</v>
      </c>
      <c r="R53" s="44">
        <v>2</v>
      </c>
      <c r="S53" s="7">
        <v>0</v>
      </c>
      <c r="T53" s="35">
        <v>0</v>
      </c>
      <c r="U53">
        <v>0</v>
      </c>
      <c r="V53">
        <v>1</v>
      </c>
      <c r="W53">
        <v>0</v>
      </c>
      <c r="X53">
        <v>0</v>
      </c>
      <c r="Y53" s="39">
        <v>2</v>
      </c>
      <c r="Z53" s="38">
        <v>59.542535628400003</v>
      </c>
      <c r="AA53" s="8"/>
      <c r="AB53" s="8"/>
      <c r="AC53" s="8"/>
      <c r="AD53" s="8"/>
      <c r="AE53" s="8"/>
      <c r="AF53" s="8"/>
      <c r="AG53" s="8"/>
      <c r="AH53" s="8"/>
      <c r="AI53" s="8"/>
      <c r="AJ53" s="8"/>
      <c r="AK53" s="8"/>
      <c r="AL53" s="8"/>
      <c r="AM53" s="8"/>
      <c r="AN53" s="8"/>
      <c r="AO53" s="8"/>
      <c r="AP53" s="8"/>
      <c r="AQ53" s="8"/>
      <c r="AR53" s="8"/>
      <c r="AS53" s="8"/>
      <c r="AT53" s="8"/>
      <c r="AU53" s="8"/>
      <c r="AV53" s="8"/>
      <c r="AW53" s="8"/>
      <c r="AX53" s="8"/>
      <c r="AY53" s="8"/>
    </row>
    <row r="54" spans="1:54" s="7" customFormat="1" x14ac:dyDescent="0.25">
      <c r="A54" s="11">
        <v>1153</v>
      </c>
      <c r="B54" s="7" t="s">
        <v>4</v>
      </c>
      <c r="C54" s="7" t="s">
        <v>7</v>
      </c>
      <c r="D54" s="2">
        <v>11.9076016219</v>
      </c>
      <c r="E54" s="2">
        <v>23765.764417099999</v>
      </c>
      <c r="F54" s="2">
        <v>14.1478805328</v>
      </c>
      <c r="G54" s="2">
        <v>28524.5646767</v>
      </c>
      <c r="H54" s="15">
        <f t="shared" si="0"/>
        <v>2.2402789109000008</v>
      </c>
      <c r="I54" s="15">
        <f t="shared" si="4"/>
        <v>18.813855065320347</v>
      </c>
      <c r="J54" s="27">
        <v>13.517455999999999</v>
      </c>
      <c r="K54" s="27">
        <v>24817.080709000002</v>
      </c>
      <c r="L54" s="29">
        <f t="shared" si="5"/>
        <v>-0.6304245328000011</v>
      </c>
      <c r="M54" s="29">
        <f t="shared" si="6"/>
        <v>-3707.4839676999982</v>
      </c>
      <c r="N54" s="44">
        <v>2</v>
      </c>
      <c r="O54" s="22">
        <v>10.4839570417</v>
      </c>
      <c r="P54" s="22">
        <v>22559.8471322</v>
      </c>
      <c r="Q54" s="58">
        <v>2.4522484964300002</v>
      </c>
      <c r="R54" s="44">
        <v>2</v>
      </c>
      <c r="S54" s="7">
        <v>0</v>
      </c>
      <c r="T54" s="35">
        <v>0</v>
      </c>
      <c r="U54">
        <v>0</v>
      </c>
      <c r="V54">
        <v>0</v>
      </c>
      <c r="W54">
        <v>0</v>
      </c>
      <c r="X54">
        <v>1</v>
      </c>
      <c r="Y54" s="39">
        <v>4</v>
      </c>
      <c r="Z54" s="38">
        <v>74.102668717</v>
      </c>
      <c r="AA54" s="8"/>
      <c r="AB54" s="8"/>
      <c r="AC54" s="8"/>
      <c r="AD54" s="8"/>
      <c r="AE54" s="8"/>
      <c r="AF54" s="8"/>
      <c r="AG54" s="8"/>
      <c r="AH54" s="8"/>
      <c r="AI54" s="8"/>
      <c r="AJ54" s="8"/>
      <c r="AK54" s="8"/>
      <c r="AL54" s="8"/>
      <c r="AM54" s="8"/>
      <c r="AN54" s="8"/>
      <c r="AO54" s="8"/>
      <c r="AP54" s="8"/>
      <c r="AQ54" s="8"/>
      <c r="AR54" s="8"/>
      <c r="AS54" s="8"/>
      <c r="AT54" s="8"/>
      <c r="AU54" s="8"/>
      <c r="AV54" s="8"/>
      <c r="AW54" s="8"/>
      <c r="AX54" s="8"/>
      <c r="AY54" s="8"/>
    </row>
    <row r="55" spans="1:54" s="7" customFormat="1" x14ac:dyDescent="0.25">
      <c r="A55" s="11">
        <v>1156</v>
      </c>
      <c r="B55" s="7" t="s">
        <v>4</v>
      </c>
      <c r="C55" s="7" t="s">
        <v>7</v>
      </c>
      <c r="D55" s="2">
        <v>9.2555766441100005</v>
      </c>
      <c r="E55" s="2">
        <v>21656.5091913</v>
      </c>
      <c r="F55" s="2">
        <v>12.238051730600001</v>
      </c>
      <c r="G55" s="2">
        <v>25581.2366865</v>
      </c>
      <c r="H55" s="15">
        <f t="shared" si="0"/>
        <v>2.98247508649</v>
      </c>
      <c r="I55" s="15">
        <f t="shared" si="4"/>
        <v>32.223546961690033</v>
      </c>
      <c r="J55" s="29">
        <v>12.238051730600001</v>
      </c>
      <c r="K55" s="29">
        <v>25581.2366865</v>
      </c>
      <c r="L55" s="29">
        <f t="shared" si="5"/>
        <v>0</v>
      </c>
      <c r="M55" s="29">
        <f t="shared" si="6"/>
        <v>0</v>
      </c>
      <c r="N55" s="41">
        <v>1</v>
      </c>
      <c r="O55" s="22">
        <v>9.3526631182800006</v>
      </c>
      <c r="P55" s="22">
        <v>19704.7525045</v>
      </c>
      <c r="Q55" s="58">
        <v>2.6292578684700008</v>
      </c>
      <c r="R55" s="44">
        <v>2</v>
      </c>
      <c r="S55" s="7">
        <v>0</v>
      </c>
      <c r="T55" s="34">
        <v>1</v>
      </c>
      <c r="U55">
        <v>0</v>
      </c>
      <c r="V55">
        <v>1</v>
      </c>
      <c r="W55">
        <v>0</v>
      </c>
      <c r="X55">
        <v>0</v>
      </c>
      <c r="Y55" s="39">
        <v>2</v>
      </c>
      <c r="Z55" s="38">
        <v>76.422810788500001</v>
      </c>
      <c r="AA55" s="8"/>
      <c r="AB55" s="8"/>
      <c r="AC55" s="8"/>
      <c r="AD55" s="8"/>
      <c r="AE55" s="8"/>
      <c r="AF55" s="8"/>
      <c r="AG55" s="8"/>
      <c r="AH55" s="8"/>
      <c r="AI55" s="8"/>
      <c r="AJ55" s="8"/>
      <c r="AK55" s="8"/>
      <c r="AL55" s="8"/>
      <c r="AM55" s="8"/>
      <c r="AN55" s="8"/>
      <c r="AO55" s="8"/>
      <c r="AP55" s="8"/>
      <c r="AQ55" s="8"/>
      <c r="AR55" s="8"/>
      <c r="AS55" s="8"/>
      <c r="AT55" s="8"/>
      <c r="AU55" s="8"/>
      <c r="AV55" s="8"/>
      <c r="AW55" s="8"/>
      <c r="AX55" s="8"/>
      <c r="AY55" s="8"/>
    </row>
    <row r="56" spans="1:54" s="7" customFormat="1" x14ac:dyDescent="0.25">
      <c r="A56" s="11">
        <v>1158</v>
      </c>
      <c r="B56" s="7" t="s">
        <v>4</v>
      </c>
      <c r="C56" s="7" t="s">
        <v>8</v>
      </c>
      <c r="D56" s="2">
        <v>23.908564498099999</v>
      </c>
      <c r="E56" s="2">
        <v>76949.539694299994</v>
      </c>
      <c r="F56" s="2">
        <v>29.031812592200001</v>
      </c>
      <c r="G56" s="2">
        <v>79534.892244300005</v>
      </c>
      <c r="H56" s="15">
        <f t="shared" si="0"/>
        <v>5.1232480941000027</v>
      </c>
      <c r="I56" s="15">
        <f t="shared" si="4"/>
        <v>21.428505649124794</v>
      </c>
      <c r="J56" s="29">
        <v>29.031812592200001</v>
      </c>
      <c r="K56" s="29">
        <v>79534.892244300005</v>
      </c>
      <c r="L56" s="29">
        <f t="shared" si="5"/>
        <v>0</v>
      </c>
      <c r="M56" s="29">
        <f t="shared" si="6"/>
        <v>0</v>
      </c>
      <c r="N56" s="41">
        <v>1</v>
      </c>
      <c r="O56" s="22">
        <v>12.732706386</v>
      </c>
      <c r="P56" s="22">
        <v>31645.723240399999</v>
      </c>
      <c r="Q56" s="58">
        <v>1.1228627070999995</v>
      </c>
      <c r="R56" s="44">
        <v>2</v>
      </c>
      <c r="S56" s="7">
        <v>0</v>
      </c>
      <c r="T56" s="34">
        <v>1</v>
      </c>
      <c r="U56">
        <v>0</v>
      </c>
      <c r="V56">
        <v>1</v>
      </c>
      <c r="W56">
        <v>0</v>
      </c>
      <c r="X56">
        <v>0</v>
      </c>
      <c r="Y56" s="39">
        <v>2</v>
      </c>
      <c r="Z56" s="38">
        <v>54.763966826800001</v>
      </c>
      <c r="AA56" s="8"/>
      <c r="AB56" s="8"/>
      <c r="AC56" s="8"/>
      <c r="AD56" s="8"/>
      <c r="AE56" s="8"/>
      <c r="AF56" s="8"/>
      <c r="AG56" s="8"/>
      <c r="AH56" s="8"/>
      <c r="AI56" s="8"/>
      <c r="AJ56" s="8"/>
      <c r="AK56" s="8"/>
      <c r="AL56" s="8"/>
      <c r="AM56" s="8"/>
      <c r="AN56" s="8"/>
      <c r="AO56" s="8"/>
      <c r="AP56" s="8"/>
      <c r="AQ56" s="8"/>
      <c r="AR56" s="8"/>
      <c r="AS56" s="8"/>
      <c r="AT56" s="8"/>
      <c r="AU56" s="8"/>
      <c r="AV56" s="8"/>
      <c r="AW56" s="8"/>
      <c r="AX56" s="8"/>
      <c r="AY56" s="8"/>
    </row>
    <row r="57" spans="1:54" s="7" customFormat="1" x14ac:dyDescent="0.25">
      <c r="A57" s="11">
        <v>62</v>
      </c>
      <c r="B57" s="7" t="s">
        <v>4</v>
      </c>
      <c r="C57" s="7" t="s">
        <v>7</v>
      </c>
      <c r="D57" s="12">
        <v>41.9282062236</v>
      </c>
      <c r="E57" s="12">
        <v>142236.526407</v>
      </c>
      <c r="F57" s="12">
        <v>48.670404221399998</v>
      </c>
      <c r="G57" s="12">
        <v>141087.88938199999</v>
      </c>
      <c r="H57" s="53">
        <f t="shared" si="0"/>
        <v>6.7421979977999982</v>
      </c>
      <c r="I57" s="53">
        <f t="shared" ref="I57:I64" si="7">((F57-D57)/D57) *100</f>
        <v>16.080339716524858</v>
      </c>
      <c r="J57" s="32">
        <v>48.670404221399998</v>
      </c>
      <c r="K57" s="32">
        <v>141087.88938199999</v>
      </c>
      <c r="L57" s="29">
        <f t="shared" si="5"/>
        <v>0</v>
      </c>
      <c r="M57" s="29">
        <f t="shared" si="6"/>
        <v>0</v>
      </c>
      <c r="N57" s="41">
        <v>1</v>
      </c>
      <c r="O57" s="22">
        <v>23.6143690601</v>
      </c>
      <c r="P57" s="22">
        <v>78225.929367899997</v>
      </c>
      <c r="Q57" s="58">
        <v>15.83838654891</v>
      </c>
      <c r="R57" s="45">
        <v>3</v>
      </c>
      <c r="S57" s="7">
        <v>0</v>
      </c>
      <c r="T57" s="34">
        <v>1</v>
      </c>
      <c r="U57">
        <v>0</v>
      </c>
      <c r="V57" s="7">
        <v>1</v>
      </c>
      <c r="W57">
        <v>0</v>
      </c>
      <c r="X57">
        <v>0</v>
      </c>
      <c r="Y57" s="39">
        <v>2</v>
      </c>
      <c r="Z57" s="38">
        <v>46.418618489899998</v>
      </c>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s="7" customFormat="1" x14ac:dyDescent="0.25">
      <c r="A58" s="11">
        <v>73</v>
      </c>
      <c r="B58" s="7" t="s">
        <v>4</v>
      </c>
      <c r="C58" s="7" t="s">
        <v>5</v>
      </c>
      <c r="D58" s="12">
        <v>48.327290652499997</v>
      </c>
      <c r="E58" s="12">
        <v>153214.64285100001</v>
      </c>
      <c r="F58" s="12">
        <v>53.888300694199998</v>
      </c>
      <c r="G58" s="12">
        <v>157668.941173</v>
      </c>
      <c r="H58" s="53">
        <f t="shared" si="0"/>
        <v>5.5610100417000012</v>
      </c>
      <c r="I58" s="53">
        <f t="shared" si="7"/>
        <v>11.506976630837316</v>
      </c>
      <c r="J58" s="30">
        <v>53.489598999999998</v>
      </c>
      <c r="K58" s="30">
        <v>162314.53259700001</v>
      </c>
      <c r="L58" s="29">
        <f t="shared" si="5"/>
        <v>-0.39870169419999968</v>
      </c>
      <c r="M58" s="29">
        <f t="shared" si="6"/>
        <v>4645.5914240000129</v>
      </c>
      <c r="N58" s="45">
        <v>2</v>
      </c>
      <c r="O58" s="22">
        <v>21.905790939100001</v>
      </c>
      <c r="P58" s="22">
        <v>56879.191020999999</v>
      </c>
      <c r="Q58" s="58">
        <v>7.4411909509000012</v>
      </c>
      <c r="R58" s="45">
        <v>4</v>
      </c>
      <c r="S58" s="7">
        <v>0</v>
      </c>
      <c r="T58" s="34">
        <v>1</v>
      </c>
      <c r="U58">
        <v>0</v>
      </c>
      <c r="V58">
        <v>0</v>
      </c>
      <c r="W58">
        <v>0</v>
      </c>
      <c r="X58" s="13">
        <v>1</v>
      </c>
      <c r="Y58" s="39">
        <v>4</v>
      </c>
      <c r="Z58" s="38">
        <v>56.856152481400002</v>
      </c>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s="7" customFormat="1" x14ac:dyDescent="0.25">
      <c r="A59" s="11">
        <v>133</v>
      </c>
      <c r="B59" s="7" t="s">
        <v>4</v>
      </c>
      <c r="C59" s="7" t="s">
        <v>8</v>
      </c>
      <c r="D59" s="12">
        <v>132.818933082</v>
      </c>
      <c r="E59" s="12">
        <v>636971.94736600004</v>
      </c>
      <c r="F59" s="12">
        <v>134.45786708399999</v>
      </c>
      <c r="G59" s="12">
        <v>640024.68221500004</v>
      </c>
      <c r="H59" s="53">
        <f t="shared" si="0"/>
        <v>1.638934001999985</v>
      </c>
      <c r="I59" s="53">
        <f t="shared" si="7"/>
        <v>1.2339611258495329</v>
      </c>
      <c r="J59" s="30">
        <v>135.285968</v>
      </c>
      <c r="K59" s="30">
        <v>648912.39728300006</v>
      </c>
      <c r="L59" s="29">
        <f t="shared" si="5"/>
        <v>0.82810091600001101</v>
      </c>
      <c r="M59" s="29">
        <f t="shared" si="6"/>
        <v>8887.7150680000195</v>
      </c>
      <c r="N59" s="45">
        <v>2</v>
      </c>
      <c r="O59" s="22">
        <v>26.335311292</v>
      </c>
      <c r="P59" s="22">
        <v>97950.919909400007</v>
      </c>
      <c r="Q59" s="58">
        <v>18.563952489209999</v>
      </c>
      <c r="R59" s="45">
        <v>11</v>
      </c>
      <c r="S59" s="7">
        <v>0</v>
      </c>
      <c r="T59" s="34">
        <v>1</v>
      </c>
      <c r="U59">
        <v>0</v>
      </c>
      <c r="V59">
        <v>0</v>
      </c>
      <c r="W59">
        <v>0</v>
      </c>
      <c r="X59" s="13">
        <v>1</v>
      </c>
      <c r="Y59" s="39">
        <v>4</v>
      </c>
      <c r="Z59" s="38">
        <v>99.390539937300005</v>
      </c>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s="7" customFormat="1" x14ac:dyDescent="0.25">
      <c r="A60" s="11">
        <v>142</v>
      </c>
      <c r="B60" s="7" t="s">
        <v>4</v>
      </c>
      <c r="C60" s="7" t="s">
        <v>5</v>
      </c>
      <c r="D60" s="12">
        <v>143.63792900499999</v>
      </c>
      <c r="E60" s="12">
        <v>561783.85781399999</v>
      </c>
      <c r="F60" s="12">
        <v>147.874954962</v>
      </c>
      <c r="G60" s="12">
        <v>572256.42312199995</v>
      </c>
      <c r="H60" s="53">
        <f t="shared" si="0"/>
        <v>4.2370259570000144</v>
      </c>
      <c r="I60" s="53">
        <f t="shared" si="7"/>
        <v>2.9497960506326466</v>
      </c>
      <c r="J60" s="32">
        <v>147.874954962</v>
      </c>
      <c r="K60" s="32">
        <v>572256.42312199995</v>
      </c>
      <c r="L60" s="29">
        <f t="shared" si="5"/>
        <v>0</v>
      </c>
      <c r="M60" s="29">
        <f t="shared" si="6"/>
        <v>0</v>
      </c>
      <c r="N60" s="44">
        <v>1</v>
      </c>
      <c r="O60" s="22">
        <v>5.5054913681900004</v>
      </c>
      <c r="P60" s="22">
        <v>10444.461259</v>
      </c>
      <c r="Q60" s="58">
        <v>0</v>
      </c>
      <c r="R60" s="44">
        <v>1</v>
      </c>
      <c r="S60" s="7">
        <v>1</v>
      </c>
      <c r="T60" s="34">
        <v>1</v>
      </c>
      <c r="U60" s="37">
        <v>1</v>
      </c>
      <c r="V60">
        <v>0</v>
      </c>
      <c r="W60">
        <v>0</v>
      </c>
      <c r="X60">
        <v>0</v>
      </c>
      <c r="Y60" s="39">
        <v>1</v>
      </c>
      <c r="Z60" s="38">
        <v>3.7230722197700001</v>
      </c>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s="7" customFormat="1" x14ac:dyDescent="0.25">
      <c r="A61" s="11">
        <v>255</v>
      </c>
      <c r="B61" s="7" t="s">
        <v>4</v>
      </c>
      <c r="C61" s="7" t="s">
        <v>8</v>
      </c>
      <c r="D61" s="12">
        <v>45.582190562599997</v>
      </c>
      <c r="E61" s="12">
        <v>156541.01319299999</v>
      </c>
      <c r="F61" s="12">
        <v>54.839400077900002</v>
      </c>
      <c r="G61" s="12">
        <v>169524.08280900001</v>
      </c>
      <c r="H61" s="53">
        <f t="shared" si="0"/>
        <v>9.2572095153000049</v>
      </c>
      <c r="I61" s="53">
        <f t="shared" si="7"/>
        <v>20.308829832534435</v>
      </c>
      <c r="J61" s="30">
        <v>49.147047999999998</v>
      </c>
      <c r="K61" s="30">
        <v>168013.124965</v>
      </c>
      <c r="L61" s="29">
        <f t="shared" si="5"/>
        <v>-5.6923520779000043</v>
      </c>
      <c r="M61" s="29">
        <f t="shared" si="6"/>
        <v>-1510.9578440000187</v>
      </c>
      <c r="N61" s="45">
        <v>4</v>
      </c>
      <c r="O61" s="22">
        <v>36.021603268100002</v>
      </c>
      <c r="P61" s="22">
        <v>120950.008375</v>
      </c>
      <c r="Q61" s="58">
        <v>24.785152812900002</v>
      </c>
      <c r="R61" s="45">
        <v>22</v>
      </c>
      <c r="S61" s="7">
        <v>0</v>
      </c>
      <c r="T61" s="34">
        <v>1</v>
      </c>
      <c r="U61">
        <v>0</v>
      </c>
      <c r="V61">
        <v>0</v>
      </c>
      <c r="W61">
        <v>0</v>
      </c>
      <c r="X61" s="13">
        <v>1</v>
      </c>
      <c r="Y61" s="39">
        <v>4</v>
      </c>
      <c r="Z61" s="38">
        <v>66.639654157099997</v>
      </c>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s="7" customFormat="1" x14ac:dyDescent="0.25">
      <c r="A62" s="11">
        <v>258</v>
      </c>
      <c r="B62" s="7" t="s">
        <v>4</v>
      </c>
      <c r="C62" s="7" t="s">
        <v>8</v>
      </c>
      <c r="D62" s="12">
        <v>21.085110035500001</v>
      </c>
      <c r="E62" s="12">
        <v>62115.964060600003</v>
      </c>
      <c r="F62" s="12">
        <v>22.4251903533</v>
      </c>
      <c r="G62" s="12">
        <v>60869.922663099998</v>
      </c>
      <c r="H62" s="53">
        <f t="shared" si="0"/>
        <v>1.3400803177999983</v>
      </c>
      <c r="I62" s="53">
        <f t="shared" si="7"/>
        <v>6.3555765919351064</v>
      </c>
      <c r="J62" s="32">
        <v>22.4251903533</v>
      </c>
      <c r="K62" s="32">
        <v>60869.922663099998</v>
      </c>
      <c r="L62" s="29">
        <f t="shared" si="5"/>
        <v>0</v>
      </c>
      <c r="M62" s="29">
        <f t="shared" si="6"/>
        <v>0</v>
      </c>
      <c r="N62" s="41">
        <v>1</v>
      </c>
      <c r="O62" s="22">
        <v>33.629847124100003</v>
      </c>
      <c r="P62" s="22">
        <v>116212.145583</v>
      </c>
      <c r="Q62" s="58">
        <v>26.565880804730003</v>
      </c>
      <c r="R62" s="45">
        <v>12</v>
      </c>
      <c r="S62" s="7">
        <v>0</v>
      </c>
      <c r="T62" s="34">
        <v>1</v>
      </c>
      <c r="U62">
        <v>0</v>
      </c>
      <c r="V62" s="7">
        <v>1</v>
      </c>
      <c r="W62">
        <v>0</v>
      </c>
      <c r="X62">
        <v>0</v>
      </c>
      <c r="Y62" s="39">
        <v>2</v>
      </c>
      <c r="Z62" s="38">
        <v>87.403617857399993</v>
      </c>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s="7" customFormat="1" x14ac:dyDescent="0.25">
      <c r="A63" s="11">
        <v>259</v>
      </c>
      <c r="B63" s="7" t="s">
        <v>4</v>
      </c>
      <c r="C63" s="7" t="s">
        <v>8</v>
      </c>
      <c r="D63" s="12">
        <v>38.605457113999996</v>
      </c>
      <c r="E63" s="12">
        <v>164256.50128</v>
      </c>
      <c r="F63" s="12">
        <v>44.285565261499997</v>
      </c>
      <c r="G63" s="12">
        <v>171233.03940099999</v>
      </c>
      <c r="H63" s="53">
        <f t="shared" si="0"/>
        <v>5.6801081475000004</v>
      </c>
      <c r="I63" s="53">
        <f t="shared" si="7"/>
        <v>14.713225984416978</v>
      </c>
      <c r="J63" s="30">
        <v>42.653610999999998</v>
      </c>
      <c r="K63" s="30">
        <v>167908.567132</v>
      </c>
      <c r="L63" s="29">
        <f t="shared" si="5"/>
        <v>-1.6319542614999989</v>
      </c>
      <c r="M63" s="29">
        <f t="shared" si="6"/>
        <v>-3324.4722689999908</v>
      </c>
      <c r="N63" s="45">
        <v>2</v>
      </c>
      <c r="O63" s="22">
        <v>14.131101493299999</v>
      </c>
      <c r="P63" s="22">
        <v>54025.229360999998</v>
      </c>
      <c r="Q63" s="58">
        <v>3.0152237099999368E-2</v>
      </c>
      <c r="R63" s="45">
        <v>2</v>
      </c>
      <c r="S63" s="7">
        <v>0</v>
      </c>
      <c r="T63" s="34">
        <v>1</v>
      </c>
      <c r="U63">
        <v>0</v>
      </c>
      <c r="V63">
        <v>0</v>
      </c>
      <c r="W63">
        <v>0</v>
      </c>
      <c r="X63" s="13">
        <v>1</v>
      </c>
      <c r="Y63" s="39">
        <v>4</v>
      </c>
      <c r="Z63" s="38">
        <v>31.909046231800001</v>
      </c>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row>
    <row r="64" spans="1:54" s="7" customFormat="1" ht="15" customHeight="1" x14ac:dyDescent="0.25">
      <c r="A64" s="11">
        <v>260</v>
      </c>
      <c r="B64" s="7" t="s">
        <v>4</v>
      </c>
      <c r="C64" s="7" t="s">
        <v>8</v>
      </c>
      <c r="D64" s="12">
        <v>36.616846408599997</v>
      </c>
      <c r="E64" s="12">
        <v>143757.228168</v>
      </c>
      <c r="F64" s="12">
        <v>40.114392760000001</v>
      </c>
      <c r="G64" s="12">
        <v>147768.30355099999</v>
      </c>
      <c r="H64" s="53">
        <f t="shared" si="0"/>
        <v>3.497546351400004</v>
      </c>
      <c r="I64" s="53">
        <f t="shared" si="7"/>
        <v>9.5517410548456034</v>
      </c>
      <c r="J64" s="32">
        <v>40.114392760000001</v>
      </c>
      <c r="K64" s="32">
        <v>147768.30355099999</v>
      </c>
      <c r="L64" s="29">
        <f t="shared" si="5"/>
        <v>0</v>
      </c>
      <c r="M64" s="29">
        <f t="shared" si="6"/>
        <v>0</v>
      </c>
      <c r="N64" s="41">
        <v>1</v>
      </c>
      <c r="O64" s="22">
        <v>28.239220629999998</v>
      </c>
      <c r="P64" s="22">
        <v>113183.26906399999</v>
      </c>
      <c r="Q64" s="58">
        <v>17.118157020699996</v>
      </c>
      <c r="R64" s="45">
        <v>7</v>
      </c>
      <c r="S64" s="7">
        <v>0</v>
      </c>
      <c r="T64" s="34">
        <v>1</v>
      </c>
      <c r="U64">
        <v>0</v>
      </c>
      <c r="V64" s="7">
        <v>1</v>
      </c>
      <c r="W64">
        <v>0</v>
      </c>
      <c r="X64">
        <v>0</v>
      </c>
      <c r="Y64" s="39">
        <v>2</v>
      </c>
      <c r="Z64" s="38">
        <v>70.396729669999999</v>
      </c>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s="7" customFormat="1" x14ac:dyDescent="0.25">
      <c r="A65" s="11">
        <v>261</v>
      </c>
      <c r="B65" s="7" t="s">
        <v>4</v>
      </c>
      <c r="C65" s="7" t="s">
        <v>8</v>
      </c>
      <c r="D65" s="14">
        <v>0</v>
      </c>
      <c r="E65" s="14">
        <v>0</v>
      </c>
      <c r="F65" s="14">
        <v>1.0282435892899999</v>
      </c>
      <c r="G65" s="14">
        <v>1712.2583826499999</v>
      </c>
      <c r="H65" s="52">
        <f t="shared" si="0"/>
        <v>1.0282435892899999</v>
      </c>
      <c r="I65" s="53"/>
      <c r="J65" s="32">
        <v>1.0282435892899999</v>
      </c>
      <c r="K65" s="32">
        <v>1712.2583826499999</v>
      </c>
      <c r="L65" s="29">
        <f t="shared" si="5"/>
        <v>0</v>
      </c>
      <c r="M65" s="29">
        <f t="shared" si="6"/>
        <v>0</v>
      </c>
      <c r="N65" s="41">
        <v>1</v>
      </c>
      <c r="O65" s="22">
        <v>39.934668931399997</v>
      </c>
      <c r="P65" s="22">
        <v>127453.799295</v>
      </c>
      <c r="Q65" s="58">
        <v>22.922259984499998</v>
      </c>
      <c r="R65" s="45">
        <v>15</v>
      </c>
      <c r="S65" s="7">
        <v>0</v>
      </c>
      <c r="T65" s="34">
        <v>1</v>
      </c>
      <c r="U65">
        <v>0</v>
      </c>
      <c r="V65" s="7">
        <v>1</v>
      </c>
      <c r="W65">
        <v>0</v>
      </c>
      <c r="X65">
        <v>0</v>
      </c>
      <c r="Y65" s="39">
        <v>2</v>
      </c>
      <c r="Z65" s="38">
        <v>49.999999999899998</v>
      </c>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row>
    <row r="66" spans="1:54" s="7" customFormat="1" x14ac:dyDescent="0.25">
      <c r="A66" s="11">
        <v>267</v>
      </c>
      <c r="B66" s="7" t="s">
        <v>4</v>
      </c>
      <c r="C66" s="7" t="s">
        <v>8</v>
      </c>
      <c r="D66" s="12">
        <v>152.632963636</v>
      </c>
      <c r="E66" s="12">
        <v>672993.12279199995</v>
      </c>
      <c r="F66" s="12">
        <v>152.74026007500001</v>
      </c>
      <c r="G66" s="12">
        <v>673093.23475499998</v>
      </c>
      <c r="H66" s="53">
        <f t="shared" ref="H66:H129" si="8">F66-D66</f>
        <v>0.10729643900000951</v>
      </c>
      <c r="I66" s="53">
        <f t="shared" ref="I66:I86" si="9">((F66-D66)/D66) *100</f>
        <v>7.0297029189507643E-2</v>
      </c>
      <c r="J66" s="32">
        <v>152.74026007500001</v>
      </c>
      <c r="K66" s="32">
        <v>673093.23475499998</v>
      </c>
      <c r="L66" s="29">
        <f t="shared" ref="L66:L97" si="10">J66-F66</f>
        <v>0</v>
      </c>
      <c r="M66" s="29">
        <f t="shared" ref="M66:M97" si="11">K66-G66</f>
        <v>0</v>
      </c>
      <c r="N66" s="44">
        <v>1</v>
      </c>
      <c r="O66" s="22">
        <v>5.3648219449299997E-2</v>
      </c>
      <c r="P66" s="22">
        <v>50.055981564500001</v>
      </c>
      <c r="Q66" s="58">
        <v>0</v>
      </c>
      <c r="R66" s="44">
        <v>1</v>
      </c>
      <c r="S66" s="7">
        <v>1</v>
      </c>
      <c r="T66" s="34">
        <v>1</v>
      </c>
      <c r="U66" s="37">
        <v>1</v>
      </c>
      <c r="V66">
        <v>0</v>
      </c>
      <c r="W66">
        <v>0</v>
      </c>
      <c r="X66">
        <v>0</v>
      </c>
      <c r="Y66" s="39">
        <v>1</v>
      </c>
      <c r="Z66" s="38">
        <v>3.5123823557E-2</v>
      </c>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row>
    <row r="67" spans="1:54" s="7" customFormat="1" x14ac:dyDescent="0.25">
      <c r="A67" s="11">
        <v>389</v>
      </c>
      <c r="B67" s="7" t="s">
        <v>4</v>
      </c>
      <c r="C67" s="7" t="s">
        <v>5</v>
      </c>
      <c r="D67" s="12">
        <v>9.0136589357600005</v>
      </c>
      <c r="E67" s="12">
        <v>17452.446345100001</v>
      </c>
      <c r="F67" s="12">
        <v>52.5601528591</v>
      </c>
      <c r="G67" s="12">
        <v>145501.73717099999</v>
      </c>
      <c r="H67" s="53">
        <f t="shared" si="8"/>
        <v>43.546493923340002</v>
      </c>
      <c r="I67" s="53">
        <f t="shared" si="9"/>
        <v>483.11672577911128</v>
      </c>
      <c r="J67" s="30">
        <v>19.387322000000001</v>
      </c>
      <c r="K67" s="30">
        <v>43147.743102</v>
      </c>
      <c r="L67" s="29">
        <f t="shared" si="10"/>
        <v>-33.172830859100003</v>
      </c>
      <c r="M67" s="29">
        <f t="shared" si="11"/>
        <v>-102353.99406899998</v>
      </c>
      <c r="N67" s="45">
        <v>5</v>
      </c>
      <c r="O67" s="22">
        <v>27.504117697800002</v>
      </c>
      <c r="P67" s="22">
        <v>82639.777157300006</v>
      </c>
      <c r="Q67" s="58">
        <v>21.815993868610001</v>
      </c>
      <c r="R67" s="45">
        <v>7</v>
      </c>
      <c r="S67" s="7">
        <v>0</v>
      </c>
      <c r="T67" s="34">
        <v>1</v>
      </c>
      <c r="U67">
        <v>0</v>
      </c>
      <c r="V67">
        <v>0</v>
      </c>
      <c r="W67">
        <v>0</v>
      </c>
      <c r="X67" s="13">
        <v>1</v>
      </c>
      <c r="Y67" s="39">
        <v>4</v>
      </c>
      <c r="Z67" s="38">
        <v>50.224481845699998</v>
      </c>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row>
    <row r="68" spans="1:54" s="7" customFormat="1" x14ac:dyDescent="0.25">
      <c r="A68" s="11">
        <v>390</v>
      </c>
      <c r="B68" s="7" t="s">
        <v>4</v>
      </c>
      <c r="C68" s="7" t="s">
        <v>5</v>
      </c>
      <c r="D68" s="12">
        <v>23.595019816099999</v>
      </c>
      <c r="E68" s="12">
        <v>72930.196893</v>
      </c>
      <c r="F68" s="12">
        <v>32.296873949999998</v>
      </c>
      <c r="G68" s="12">
        <v>87276.267987400002</v>
      </c>
      <c r="H68" s="53">
        <f t="shared" si="8"/>
        <v>8.7018541338999995</v>
      </c>
      <c r="I68" s="53">
        <f t="shared" si="9"/>
        <v>36.880045881386856</v>
      </c>
      <c r="J68" s="30">
        <v>22.759948000000001</v>
      </c>
      <c r="K68" s="30">
        <v>83169.534809000004</v>
      </c>
      <c r="L68" s="29">
        <f t="shared" si="10"/>
        <v>-9.536925949999997</v>
      </c>
      <c r="M68" s="29">
        <f t="shared" si="11"/>
        <v>-4106.733178399998</v>
      </c>
      <c r="N68" s="45">
        <v>3</v>
      </c>
      <c r="O68" s="22">
        <v>18.707815034799999</v>
      </c>
      <c r="P68" s="22">
        <v>68686.635534000001</v>
      </c>
      <c r="Q68" s="58">
        <v>15.617089640329999</v>
      </c>
      <c r="R68" s="45">
        <v>5</v>
      </c>
      <c r="S68" s="7">
        <v>0</v>
      </c>
      <c r="T68" s="34">
        <v>1</v>
      </c>
      <c r="U68">
        <v>0</v>
      </c>
      <c r="V68">
        <v>0</v>
      </c>
      <c r="W68">
        <v>0</v>
      </c>
      <c r="X68" s="13">
        <v>1</v>
      </c>
      <c r="Y68" s="39">
        <v>4</v>
      </c>
      <c r="Z68" s="38">
        <v>38.985931427200001</v>
      </c>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row>
    <row r="69" spans="1:54" s="7" customFormat="1" x14ac:dyDescent="0.25">
      <c r="A69" s="11">
        <v>391</v>
      </c>
      <c r="B69" s="7" t="s">
        <v>4</v>
      </c>
      <c r="C69" s="7" t="s">
        <v>5</v>
      </c>
      <c r="D69" s="12">
        <v>27.746644166500001</v>
      </c>
      <c r="E69" s="12">
        <v>112279.909277</v>
      </c>
      <c r="F69" s="12">
        <v>29.923857871799999</v>
      </c>
      <c r="G69" s="12">
        <v>115765.726761</v>
      </c>
      <c r="H69" s="53">
        <f t="shared" si="8"/>
        <v>2.177213705299998</v>
      </c>
      <c r="I69" s="53">
        <f t="shared" si="9"/>
        <v>7.8467640707652277</v>
      </c>
      <c r="J69" s="32">
        <v>29.923857871799999</v>
      </c>
      <c r="K69" s="32">
        <v>115765.726761</v>
      </c>
      <c r="L69" s="29">
        <f t="shared" si="10"/>
        <v>0</v>
      </c>
      <c r="M69" s="29">
        <f t="shared" si="11"/>
        <v>0</v>
      </c>
      <c r="N69" s="41">
        <v>1</v>
      </c>
      <c r="O69" s="22">
        <v>28.239220629999998</v>
      </c>
      <c r="P69" s="22">
        <v>113183.26906399999</v>
      </c>
      <c r="Q69" s="58">
        <v>17.118157020699996</v>
      </c>
      <c r="R69" s="45">
        <v>7</v>
      </c>
      <c r="S69" s="7">
        <v>0</v>
      </c>
      <c r="T69" s="34">
        <v>1</v>
      </c>
      <c r="U69">
        <v>0</v>
      </c>
      <c r="V69" s="7">
        <v>1</v>
      </c>
      <c r="W69">
        <v>0</v>
      </c>
      <c r="X69">
        <v>0</v>
      </c>
      <c r="Y69" s="39">
        <v>2</v>
      </c>
      <c r="Z69" s="38">
        <v>7.9096384734200003</v>
      </c>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row>
    <row r="70" spans="1:54" s="7" customFormat="1" x14ac:dyDescent="0.25">
      <c r="A70" s="11">
        <v>392</v>
      </c>
      <c r="B70" s="7" t="s">
        <v>4</v>
      </c>
      <c r="C70" s="7" t="s">
        <v>5</v>
      </c>
      <c r="D70" s="12">
        <v>21.879495052999999</v>
      </c>
      <c r="E70" s="12">
        <v>67296.603996599995</v>
      </c>
      <c r="F70" s="12">
        <v>25.9527854221</v>
      </c>
      <c r="G70" s="12">
        <v>67975.077984699994</v>
      </c>
      <c r="H70" s="53">
        <f t="shared" si="8"/>
        <v>4.0732903691000004</v>
      </c>
      <c r="I70" s="53">
        <f t="shared" si="9"/>
        <v>18.616930414678343</v>
      </c>
      <c r="J70" s="32">
        <v>25.9527854221</v>
      </c>
      <c r="K70" s="32">
        <v>67975.077984699994</v>
      </c>
      <c r="L70" s="29">
        <f t="shared" si="10"/>
        <v>0</v>
      </c>
      <c r="M70" s="29">
        <f t="shared" si="11"/>
        <v>0</v>
      </c>
      <c r="N70" s="41">
        <v>1</v>
      </c>
      <c r="O70" s="22">
        <v>19.600427680199999</v>
      </c>
      <c r="P70" s="22">
        <v>56815.1276774</v>
      </c>
      <c r="Q70" s="58">
        <v>9.3408248266999987</v>
      </c>
      <c r="R70" s="45">
        <v>3</v>
      </c>
      <c r="S70" s="7">
        <v>0</v>
      </c>
      <c r="T70" s="34">
        <v>1</v>
      </c>
      <c r="U70">
        <v>0</v>
      </c>
      <c r="V70" s="7">
        <v>1</v>
      </c>
      <c r="W70">
        <v>0</v>
      </c>
      <c r="X70">
        <v>0</v>
      </c>
      <c r="Y70" s="39">
        <v>2</v>
      </c>
      <c r="Z70" s="38">
        <v>23.6616294994</v>
      </c>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row>
    <row r="71" spans="1:54" s="7" customFormat="1" x14ac:dyDescent="0.25">
      <c r="A71" s="11">
        <v>395</v>
      </c>
      <c r="B71" s="7" t="s">
        <v>4</v>
      </c>
      <c r="C71" s="7" t="s">
        <v>5</v>
      </c>
      <c r="D71" s="12">
        <v>48.019606822699998</v>
      </c>
      <c r="E71" s="12">
        <v>163261.60610400001</v>
      </c>
      <c r="F71" s="12">
        <v>53.830097110899999</v>
      </c>
      <c r="G71" s="12">
        <v>167960.436648</v>
      </c>
      <c r="H71" s="53">
        <f t="shared" si="8"/>
        <v>5.8104902882000005</v>
      </c>
      <c r="I71" s="53">
        <f t="shared" si="9"/>
        <v>12.100245446935324</v>
      </c>
      <c r="J71" s="30">
        <v>53.258940000000003</v>
      </c>
      <c r="K71" s="30">
        <v>177160.836759</v>
      </c>
      <c r="L71" s="29">
        <f t="shared" si="10"/>
        <v>-0.57115711089999621</v>
      </c>
      <c r="M71" s="29">
        <f t="shared" si="11"/>
        <v>9200.4001109999954</v>
      </c>
      <c r="N71" s="45">
        <v>2</v>
      </c>
      <c r="O71" s="22">
        <v>35.524521671800002</v>
      </c>
      <c r="P71" s="22">
        <v>114083.604865</v>
      </c>
      <c r="Q71" s="58">
        <v>24.356040389100002</v>
      </c>
      <c r="R71" s="45">
        <v>14</v>
      </c>
      <c r="S71" s="7">
        <v>0</v>
      </c>
      <c r="T71" s="34">
        <v>1</v>
      </c>
      <c r="U71">
        <v>0</v>
      </c>
      <c r="V71">
        <v>0</v>
      </c>
      <c r="W71">
        <v>0</v>
      </c>
      <c r="X71" s="13">
        <v>1</v>
      </c>
      <c r="Y71" s="39">
        <v>4</v>
      </c>
      <c r="Z71" s="38">
        <v>33.974794368799998</v>
      </c>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row>
    <row r="72" spans="1:54" s="7" customFormat="1" x14ac:dyDescent="0.25">
      <c r="A72" s="11">
        <v>396</v>
      </c>
      <c r="B72" s="7" t="s">
        <v>4</v>
      </c>
      <c r="C72" s="7" t="s">
        <v>5</v>
      </c>
      <c r="D72" s="12">
        <v>19.8364102231</v>
      </c>
      <c r="E72" s="12">
        <v>38652.083701299998</v>
      </c>
      <c r="F72" s="12">
        <v>23.991582517200001</v>
      </c>
      <c r="G72" s="12">
        <v>48130.822934199998</v>
      </c>
      <c r="H72" s="53">
        <f t="shared" si="8"/>
        <v>4.1551722941000016</v>
      </c>
      <c r="I72" s="53">
        <f t="shared" si="9"/>
        <v>20.947198849826158</v>
      </c>
      <c r="J72" s="32">
        <v>23.991582517200001</v>
      </c>
      <c r="K72" s="32">
        <v>48130.822934199998</v>
      </c>
      <c r="L72" s="29">
        <f t="shared" si="10"/>
        <v>0</v>
      </c>
      <c r="M72" s="29">
        <f t="shared" si="11"/>
        <v>0</v>
      </c>
      <c r="N72" s="41">
        <v>1</v>
      </c>
      <c r="O72" s="22">
        <v>21.027668327800001</v>
      </c>
      <c r="P72" s="22">
        <v>43565.777406599998</v>
      </c>
      <c r="Q72" s="58">
        <v>9.9553771869999999</v>
      </c>
      <c r="R72" s="45">
        <v>5</v>
      </c>
      <c r="S72" s="7">
        <v>0</v>
      </c>
      <c r="T72" s="34">
        <v>1</v>
      </c>
      <c r="U72">
        <v>0</v>
      </c>
      <c r="V72" s="7">
        <v>1</v>
      </c>
      <c r="W72">
        <v>0</v>
      </c>
      <c r="X72">
        <v>0</v>
      </c>
      <c r="Y72" s="39">
        <v>2</v>
      </c>
      <c r="Z72" s="38">
        <v>21.876366130699999</v>
      </c>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row>
    <row r="73" spans="1:54" s="7" customFormat="1" x14ac:dyDescent="0.25">
      <c r="A73" s="11">
        <v>397</v>
      </c>
      <c r="B73" s="7" t="s">
        <v>4</v>
      </c>
      <c r="C73" s="7" t="s">
        <v>5</v>
      </c>
      <c r="D73" s="12">
        <v>13.351816313800001</v>
      </c>
      <c r="E73" s="12">
        <v>35040.845318799998</v>
      </c>
      <c r="F73" s="12">
        <v>14.671125162099999</v>
      </c>
      <c r="G73" s="12">
        <v>36320.422675100002</v>
      </c>
      <c r="H73" s="53">
        <f t="shared" si="8"/>
        <v>1.3193088482999986</v>
      </c>
      <c r="I73" s="53">
        <f t="shared" si="9"/>
        <v>9.881118922647282</v>
      </c>
      <c r="J73" s="32">
        <v>14.671125162099999</v>
      </c>
      <c r="K73" s="32">
        <v>36320.422675100002</v>
      </c>
      <c r="L73" s="29">
        <f t="shared" si="10"/>
        <v>0</v>
      </c>
      <c r="M73" s="29">
        <f t="shared" si="11"/>
        <v>0</v>
      </c>
      <c r="N73" s="44">
        <v>1</v>
      </c>
      <c r="O73" s="22">
        <v>10.7033933443</v>
      </c>
      <c r="P73" s="22">
        <v>30660.342898399998</v>
      </c>
      <c r="Q73" s="58">
        <v>0</v>
      </c>
      <c r="R73" s="44">
        <v>1</v>
      </c>
      <c r="S73" s="7">
        <v>1</v>
      </c>
      <c r="T73" s="34">
        <v>1</v>
      </c>
      <c r="U73" s="37">
        <v>1</v>
      </c>
      <c r="V73">
        <v>0</v>
      </c>
      <c r="W73">
        <v>0</v>
      </c>
      <c r="X73">
        <v>0</v>
      </c>
      <c r="Y73" s="39">
        <v>1</v>
      </c>
      <c r="Z73" s="38">
        <v>17.408431095000001</v>
      </c>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54" s="7" customFormat="1" x14ac:dyDescent="0.25">
      <c r="A74" s="11">
        <v>410</v>
      </c>
      <c r="B74" s="7" t="s">
        <v>4</v>
      </c>
      <c r="C74" s="7" t="s">
        <v>5</v>
      </c>
      <c r="D74" s="12">
        <v>12.7996407473</v>
      </c>
      <c r="E74" s="12">
        <v>41885.7146182</v>
      </c>
      <c r="F74" s="12">
        <v>15.6895260106</v>
      </c>
      <c r="G74" s="12">
        <v>45809.542484600002</v>
      </c>
      <c r="H74" s="53">
        <f t="shared" si="8"/>
        <v>2.8898852633000001</v>
      </c>
      <c r="I74" s="53">
        <f t="shared" si="9"/>
        <v>22.577862303749445</v>
      </c>
      <c r="J74" s="32">
        <v>15.6895260106</v>
      </c>
      <c r="K74" s="32">
        <v>45809.542484600002</v>
      </c>
      <c r="L74" s="29">
        <f t="shared" si="10"/>
        <v>0</v>
      </c>
      <c r="M74" s="29">
        <f t="shared" si="11"/>
        <v>0</v>
      </c>
      <c r="N74" s="44">
        <v>1</v>
      </c>
      <c r="O74" s="22">
        <v>11.910005204799999</v>
      </c>
      <c r="P74" s="22">
        <v>40591.215705800001</v>
      </c>
      <c r="Q74" s="58">
        <v>0</v>
      </c>
      <c r="R74" s="44">
        <v>1</v>
      </c>
      <c r="S74" s="7">
        <v>1</v>
      </c>
      <c r="T74" s="34">
        <v>1</v>
      </c>
      <c r="U74" s="37">
        <v>1</v>
      </c>
      <c r="V74">
        <v>0</v>
      </c>
      <c r="W74">
        <v>0</v>
      </c>
      <c r="X74">
        <v>0</v>
      </c>
      <c r="Y74" s="39">
        <v>1</v>
      </c>
      <c r="Z74" s="38">
        <v>15.085662711299999</v>
      </c>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54" s="7" customFormat="1" x14ac:dyDescent="0.25">
      <c r="A75" s="11">
        <v>412</v>
      </c>
      <c r="B75" s="7" t="s">
        <v>4</v>
      </c>
      <c r="C75" s="7" t="s">
        <v>5</v>
      </c>
      <c r="D75" s="12">
        <v>73.811141808499997</v>
      </c>
      <c r="E75" s="12">
        <v>262444.795224</v>
      </c>
      <c r="F75" s="12">
        <v>79.482578033799996</v>
      </c>
      <c r="G75" s="12">
        <v>282102.552776</v>
      </c>
      <c r="H75" s="53">
        <f t="shared" si="8"/>
        <v>5.671436225299999</v>
      </c>
      <c r="I75" s="53">
        <f t="shared" si="9"/>
        <v>7.683712900708553</v>
      </c>
      <c r="J75" s="30">
        <v>77.749073999999993</v>
      </c>
      <c r="K75" s="30">
        <v>253321.04598299999</v>
      </c>
      <c r="L75" s="29">
        <f t="shared" si="10"/>
        <v>-1.7335040338000027</v>
      </c>
      <c r="M75" s="29">
        <f t="shared" si="11"/>
        <v>-28781.506793000008</v>
      </c>
      <c r="N75" s="45">
        <v>8</v>
      </c>
      <c r="O75" s="22">
        <v>43.071563079299999</v>
      </c>
      <c r="P75" s="22">
        <v>149682.65202099999</v>
      </c>
      <c r="Q75" s="58">
        <v>27.415062272899998</v>
      </c>
      <c r="R75" s="45">
        <v>14</v>
      </c>
      <c r="S75" s="7">
        <v>0</v>
      </c>
      <c r="T75" s="35">
        <v>0</v>
      </c>
      <c r="U75">
        <v>0</v>
      </c>
      <c r="V75">
        <v>0</v>
      </c>
      <c r="W75">
        <v>0</v>
      </c>
      <c r="X75" s="13">
        <v>1</v>
      </c>
      <c r="Y75" s="39">
        <v>4</v>
      </c>
      <c r="Z75" s="38">
        <v>44.028559003600002</v>
      </c>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54" s="7" customFormat="1" x14ac:dyDescent="0.25">
      <c r="A76" s="11">
        <v>413</v>
      </c>
      <c r="B76" s="7" t="s">
        <v>4</v>
      </c>
      <c r="C76" s="7" t="s">
        <v>5</v>
      </c>
      <c r="D76" s="12">
        <v>21.180118871099999</v>
      </c>
      <c r="E76" s="12">
        <v>74351.614253699998</v>
      </c>
      <c r="F76" s="12">
        <v>25.602786175599999</v>
      </c>
      <c r="G76" s="12">
        <v>77903.857358499998</v>
      </c>
      <c r="H76" s="53">
        <f t="shared" si="8"/>
        <v>4.4226673044999991</v>
      </c>
      <c r="I76" s="53">
        <f t="shared" si="9"/>
        <v>20.881220409648748</v>
      </c>
      <c r="J76" s="32">
        <v>25.602786175599999</v>
      </c>
      <c r="K76" s="32">
        <v>77903.857358499998</v>
      </c>
      <c r="L76" s="29">
        <f t="shared" si="10"/>
        <v>0</v>
      </c>
      <c r="M76" s="29">
        <f t="shared" si="11"/>
        <v>0</v>
      </c>
      <c r="N76" s="41">
        <v>1</v>
      </c>
      <c r="O76" s="22">
        <v>19.263548763399999</v>
      </c>
      <c r="P76" s="22">
        <v>65914.6636631</v>
      </c>
      <c r="Q76" s="58">
        <v>16.79980863143</v>
      </c>
      <c r="R76" s="45">
        <v>6</v>
      </c>
      <c r="S76" s="7">
        <v>0</v>
      </c>
      <c r="T76" s="35">
        <v>0</v>
      </c>
      <c r="U76">
        <v>0</v>
      </c>
      <c r="V76" s="7">
        <v>1</v>
      </c>
      <c r="W76">
        <v>0</v>
      </c>
      <c r="X76">
        <v>0</v>
      </c>
      <c r="Y76" s="39">
        <v>2</v>
      </c>
      <c r="Z76" s="38">
        <v>23.032376389700001</v>
      </c>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4" s="7" customFormat="1" x14ac:dyDescent="0.25">
      <c r="A77" s="11">
        <v>432</v>
      </c>
      <c r="B77" s="7" t="s">
        <v>4</v>
      </c>
      <c r="C77" s="7" t="s">
        <v>8</v>
      </c>
      <c r="D77" s="12">
        <v>51.494986439599998</v>
      </c>
      <c r="E77" s="12">
        <v>180630.08163900001</v>
      </c>
      <c r="F77" s="12">
        <v>57.675433841599997</v>
      </c>
      <c r="G77" s="12">
        <v>181503.365548</v>
      </c>
      <c r="H77" s="53">
        <f t="shared" si="8"/>
        <v>6.1804474019999986</v>
      </c>
      <c r="I77" s="53">
        <f t="shared" si="9"/>
        <v>12.002037148313903</v>
      </c>
      <c r="J77" s="30">
        <v>54.392009999999999</v>
      </c>
      <c r="K77" s="30">
        <v>180408.61269800001</v>
      </c>
      <c r="L77" s="29">
        <f t="shared" si="10"/>
        <v>-3.2834238415999977</v>
      </c>
      <c r="M77" s="29">
        <f t="shared" si="11"/>
        <v>-1094.7528499999898</v>
      </c>
      <c r="N77" s="45">
        <v>3</v>
      </c>
      <c r="O77" s="22">
        <v>67.755445214800005</v>
      </c>
      <c r="P77" s="22">
        <v>64423.674740399998</v>
      </c>
      <c r="Q77" s="58">
        <v>8.3442677350000025</v>
      </c>
      <c r="R77" s="45">
        <v>4</v>
      </c>
      <c r="S77" s="7">
        <v>0</v>
      </c>
      <c r="T77" s="34">
        <v>1</v>
      </c>
      <c r="U77">
        <v>0</v>
      </c>
      <c r="V77">
        <v>0</v>
      </c>
      <c r="W77">
        <v>0</v>
      </c>
      <c r="X77" s="13">
        <v>1</v>
      </c>
      <c r="Y77" s="39">
        <v>4</v>
      </c>
      <c r="Z77" s="38">
        <v>22.865696357299999</v>
      </c>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54" s="7" customFormat="1" x14ac:dyDescent="0.25">
      <c r="A78" s="11">
        <v>436</v>
      </c>
      <c r="B78" s="7" t="s">
        <v>4</v>
      </c>
      <c r="C78" s="7" t="s">
        <v>7</v>
      </c>
      <c r="D78" s="12">
        <v>17.647917784899999</v>
      </c>
      <c r="E78" s="12">
        <v>51998.583963700003</v>
      </c>
      <c r="F78" s="12">
        <v>17.719688973499998</v>
      </c>
      <c r="G78" s="12">
        <v>50405.7618802</v>
      </c>
      <c r="H78" s="53">
        <f t="shared" si="8"/>
        <v>7.1771188599999647E-2</v>
      </c>
      <c r="I78" s="53">
        <f t="shared" si="9"/>
        <v>0.40668360695452055</v>
      </c>
      <c r="J78" s="32">
        <v>17.719688973499998</v>
      </c>
      <c r="K78" s="32">
        <v>50405.7618802</v>
      </c>
      <c r="L78" s="29">
        <f t="shared" si="10"/>
        <v>0</v>
      </c>
      <c r="M78" s="29">
        <f t="shared" si="11"/>
        <v>0</v>
      </c>
      <c r="N78" s="44">
        <v>1</v>
      </c>
      <c r="O78" s="22">
        <v>16.228670144399999</v>
      </c>
      <c r="P78" s="22">
        <v>48226.904829200001</v>
      </c>
      <c r="Q78" s="58">
        <v>0</v>
      </c>
      <c r="R78" s="44">
        <v>1</v>
      </c>
      <c r="S78" s="7">
        <v>1</v>
      </c>
      <c r="T78" s="34">
        <v>1</v>
      </c>
      <c r="U78" s="37">
        <v>1</v>
      </c>
      <c r="V78">
        <v>0</v>
      </c>
      <c r="W78">
        <v>0</v>
      </c>
      <c r="X78">
        <v>0</v>
      </c>
      <c r="Y78" s="39">
        <v>1</v>
      </c>
      <c r="Z78" s="38">
        <v>91.585524828700002</v>
      </c>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54" s="7" customFormat="1" x14ac:dyDescent="0.25">
      <c r="A79" s="11">
        <v>449</v>
      </c>
      <c r="B79" s="7" t="s">
        <v>4</v>
      </c>
      <c r="C79" s="7" t="s">
        <v>7</v>
      </c>
      <c r="D79" s="12">
        <v>17.526550864200001</v>
      </c>
      <c r="E79" s="12">
        <v>39177.793366400001</v>
      </c>
      <c r="F79" s="12">
        <v>24.205561726500001</v>
      </c>
      <c r="G79" s="12">
        <v>67065.263833999998</v>
      </c>
      <c r="H79" s="53">
        <f t="shared" si="8"/>
        <v>6.6790108623000002</v>
      </c>
      <c r="I79" s="53">
        <f t="shared" si="9"/>
        <v>38.107959255934659</v>
      </c>
      <c r="J79" s="30">
        <v>19.921589999999998</v>
      </c>
      <c r="K79" s="30">
        <v>40354.191799</v>
      </c>
      <c r="L79" s="29">
        <f t="shared" si="10"/>
        <v>-4.2839717265000026</v>
      </c>
      <c r="M79" s="29">
        <f t="shared" si="11"/>
        <v>-26711.072034999997</v>
      </c>
      <c r="N79" s="45">
        <v>2</v>
      </c>
      <c r="O79" s="22">
        <v>9.6646159583600006</v>
      </c>
      <c r="P79" s="22">
        <v>21616.027501</v>
      </c>
      <c r="Q79" s="58">
        <v>0</v>
      </c>
      <c r="R79" s="44">
        <v>1</v>
      </c>
      <c r="S79" s="7">
        <v>1</v>
      </c>
      <c r="T79" s="34">
        <v>1</v>
      </c>
      <c r="U79">
        <v>0</v>
      </c>
      <c r="V79">
        <v>0</v>
      </c>
      <c r="W79" s="13">
        <v>1</v>
      </c>
      <c r="X79">
        <v>0</v>
      </c>
      <c r="Y79" s="39">
        <v>3</v>
      </c>
      <c r="Z79" s="38">
        <v>39.478370721600001</v>
      </c>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54" s="7" customFormat="1" x14ac:dyDescent="0.25">
      <c r="A80" s="11">
        <v>451</v>
      </c>
      <c r="B80" s="7" t="s">
        <v>4</v>
      </c>
      <c r="C80" s="7" t="s">
        <v>8</v>
      </c>
      <c r="D80" s="12">
        <v>20.561132272199998</v>
      </c>
      <c r="E80" s="12">
        <v>52950.105079000001</v>
      </c>
      <c r="F80" s="12">
        <v>29.243717903099999</v>
      </c>
      <c r="G80" s="12">
        <v>73673.963088200006</v>
      </c>
      <c r="H80" s="53">
        <f t="shared" si="8"/>
        <v>8.6825856309000002</v>
      </c>
      <c r="I80" s="53">
        <f t="shared" si="9"/>
        <v>42.228149286503189</v>
      </c>
      <c r="J80" s="30">
        <v>29.807542000000002</v>
      </c>
      <c r="K80" s="30">
        <v>71984.481411000001</v>
      </c>
      <c r="L80" s="29">
        <f t="shared" si="10"/>
        <v>0.56382409690000301</v>
      </c>
      <c r="M80" s="29">
        <f t="shared" si="11"/>
        <v>-1689.4816772000049</v>
      </c>
      <c r="N80" s="45">
        <v>2</v>
      </c>
      <c r="O80" s="22">
        <v>23.661158380100002</v>
      </c>
      <c r="P80" s="22">
        <v>62957.472681300002</v>
      </c>
      <c r="Q80" s="58">
        <v>11.055775978000002</v>
      </c>
      <c r="R80" s="45">
        <v>5</v>
      </c>
      <c r="S80" s="7">
        <v>0</v>
      </c>
      <c r="T80" s="34">
        <v>1</v>
      </c>
      <c r="U80">
        <v>0</v>
      </c>
      <c r="V80">
        <v>0</v>
      </c>
      <c r="W80">
        <v>0</v>
      </c>
      <c r="X80" s="13">
        <v>1</v>
      </c>
      <c r="Y80" s="39">
        <v>4</v>
      </c>
      <c r="Z80" s="38">
        <v>81.306311017699997</v>
      </c>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s="7" customFormat="1" x14ac:dyDescent="0.25">
      <c r="A81" s="11">
        <v>974</v>
      </c>
      <c r="B81" s="7" t="s">
        <v>4</v>
      </c>
      <c r="C81" s="7" t="s">
        <v>7</v>
      </c>
      <c r="D81" s="12">
        <v>21.579407013200001</v>
      </c>
      <c r="E81" s="12">
        <v>57719.461570300002</v>
      </c>
      <c r="F81" s="12">
        <v>28.366089056300002</v>
      </c>
      <c r="G81" s="12">
        <v>74365.222936999999</v>
      </c>
      <c r="H81" s="53">
        <f t="shared" si="8"/>
        <v>6.7866820431000008</v>
      </c>
      <c r="I81" s="53">
        <f t="shared" si="9"/>
        <v>31.449807860561812</v>
      </c>
      <c r="J81" s="32">
        <v>28.366089056300002</v>
      </c>
      <c r="K81" s="32">
        <v>74365.222936999999</v>
      </c>
      <c r="L81" s="29">
        <f t="shared" si="10"/>
        <v>0</v>
      </c>
      <c r="M81" s="29">
        <f t="shared" si="11"/>
        <v>0</v>
      </c>
      <c r="N81" s="41">
        <v>1</v>
      </c>
      <c r="O81" s="22">
        <v>22.6489325792</v>
      </c>
      <c r="P81" s="22">
        <v>64228.254713000002</v>
      </c>
      <c r="Q81" s="58">
        <v>12.90271770084</v>
      </c>
      <c r="R81" s="45">
        <v>5</v>
      </c>
      <c r="S81" s="7">
        <v>0</v>
      </c>
      <c r="T81" s="34">
        <v>1</v>
      </c>
      <c r="U81">
        <v>0</v>
      </c>
      <c r="V81" s="7">
        <v>1</v>
      </c>
      <c r="W81">
        <v>0</v>
      </c>
      <c r="X81">
        <v>0</v>
      </c>
      <c r="Y81" s="39">
        <v>2</v>
      </c>
      <c r="Z81" s="38">
        <v>83.347960442200005</v>
      </c>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row r="82" spans="1:54" s="7" customFormat="1" x14ac:dyDescent="0.25">
      <c r="A82" s="11">
        <v>975</v>
      </c>
      <c r="B82" s="7" t="s">
        <v>4</v>
      </c>
      <c r="C82" s="7" t="s">
        <v>7</v>
      </c>
      <c r="D82" s="12">
        <v>77.8485693967</v>
      </c>
      <c r="E82" s="12">
        <v>335022.41123299999</v>
      </c>
      <c r="F82" s="12">
        <v>87.9494626396</v>
      </c>
      <c r="G82" s="12">
        <v>355938.94253499998</v>
      </c>
      <c r="H82" s="53">
        <f t="shared" si="8"/>
        <v>10.1008932429</v>
      </c>
      <c r="I82" s="53">
        <f t="shared" si="9"/>
        <v>12.975053133510988</v>
      </c>
      <c r="J82" s="30">
        <v>83.045912000000001</v>
      </c>
      <c r="K82" s="30">
        <v>347069.71148699999</v>
      </c>
      <c r="L82" s="29">
        <f t="shared" si="10"/>
        <v>-4.9035506395999988</v>
      </c>
      <c r="M82" s="29">
        <f t="shared" si="11"/>
        <v>-8869.2310479999869</v>
      </c>
      <c r="N82" s="45">
        <v>10</v>
      </c>
      <c r="O82" s="22">
        <v>70.316438755099995</v>
      </c>
      <c r="P82" s="22">
        <v>302138.239099</v>
      </c>
      <c r="Q82" s="58">
        <v>64.198825549839995</v>
      </c>
      <c r="R82" s="45">
        <v>41</v>
      </c>
      <c r="S82" s="7">
        <v>0</v>
      </c>
      <c r="T82" s="34">
        <v>1</v>
      </c>
      <c r="U82">
        <v>0</v>
      </c>
      <c r="V82">
        <v>0</v>
      </c>
      <c r="W82">
        <v>0</v>
      </c>
      <c r="X82" s="13">
        <v>1</v>
      </c>
      <c r="Y82" s="39">
        <v>4</v>
      </c>
      <c r="Z82" s="38">
        <v>79.373948342199995</v>
      </c>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row>
    <row r="83" spans="1:54" s="7" customFormat="1" x14ac:dyDescent="0.25">
      <c r="A83" s="11">
        <v>976</v>
      </c>
      <c r="B83" s="7" t="s">
        <v>4</v>
      </c>
      <c r="C83" s="7" t="s">
        <v>7</v>
      </c>
      <c r="D83" s="12">
        <v>54.298524476300003</v>
      </c>
      <c r="E83" s="12">
        <v>243601.214573</v>
      </c>
      <c r="F83" s="12">
        <v>55.3267680656</v>
      </c>
      <c r="G83" s="12">
        <v>245313.47295600001</v>
      </c>
      <c r="H83" s="53">
        <f t="shared" si="8"/>
        <v>1.028243589299997</v>
      </c>
      <c r="I83" s="53">
        <f t="shared" si="9"/>
        <v>1.8936860609330197</v>
      </c>
      <c r="J83" s="32">
        <v>55.3267680656</v>
      </c>
      <c r="K83" s="32">
        <v>245313.47295600001</v>
      </c>
      <c r="L83" s="29">
        <f t="shared" si="10"/>
        <v>0</v>
      </c>
      <c r="M83" s="29">
        <f t="shared" si="11"/>
        <v>0</v>
      </c>
      <c r="N83" s="41">
        <v>1</v>
      </c>
      <c r="O83" s="22">
        <v>54.812646270999998</v>
      </c>
      <c r="P83" s="22">
        <v>244457.34376399999</v>
      </c>
      <c r="Q83" s="58">
        <v>37.697878918900003</v>
      </c>
      <c r="R83" s="45">
        <v>22</v>
      </c>
      <c r="S83" s="7">
        <v>0</v>
      </c>
      <c r="T83" s="34">
        <v>1</v>
      </c>
      <c r="U83">
        <v>0</v>
      </c>
      <c r="V83" s="7">
        <v>1</v>
      </c>
      <c r="W83">
        <v>0</v>
      </c>
      <c r="X83">
        <v>0</v>
      </c>
      <c r="Y83" s="39">
        <v>2</v>
      </c>
      <c r="Z83" s="38">
        <v>99.070753972099993</v>
      </c>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row>
    <row r="84" spans="1:54" s="7" customFormat="1" x14ac:dyDescent="0.25">
      <c r="A84" s="11">
        <v>977</v>
      </c>
      <c r="B84" s="7" t="s">
        <v>4</v>
      </c>
      <c r="C84" s="7" t="s">
        <v>7</v>
      </c>
      <c r="D84" s="12">
        <v>12.9358276526</v>
      </c>
      <c r="E84" s="12">
        <v>38146.926256699997</v>
      </c>
      <c r="F84" s="12">
        <v>16.720441664799999</v>
      </c>
      <c r="G84" s="12">
        <v>48295.964599200001</v>
      </c>
      <c r="H84" s="53">
        <f t="shared" si="8"/>
        <v>3.7846140121999987</v>
      </c>
      <c r="I84" s="53">
        <f t="shared" si="9"/>
        <v>29.256837009878687</v>
      </c>
      <c r="J84" s="32">
        <v>16.720441664799999</v>
      </c>
      <c r="K84" s="32">
        <v>48295.964599200001</v>
      </c>
      <c r="L84" s="29">
        <f t="shared" si="10"/>
        <v>0</v>
      </c>
      <c r="M84" s="29">
        <f t="shared" si="11"/>
        <v>0</v>
      </c>
      <c r="N84" s="44">
        <v>1</v>
      </c>
      <c r="O84" s="22">
        <v>11.6822766689</v>
      </c>
      <c r="P84" s="22">
        <v>39155.4162517</v>
      </c>
      <c r="Q84" s="58">
        <v>0</v>
      </c>
      <c r="R84" s="44">
        <v>1</v>
      </c>
      <c r="S84" s="7">
        <v>1</v>
      </c>
      <c r="T84" s="34">
        <v>1</v>
      </c>
      <c r="U84" s="37">
        <v>1</v>
      </c>
      <c r="V84">
        <v>0</v>
      </c>
      <c r="W84">
        <v>0</v>
      </c>
      <c r="X84">
        <v>0</v>
      </c>
      <c r="Y84" s="39">
        <v>1</v>
      </c>
      <c r="Z84" s="38">
        <v>69.868230176599994</v>
      </c>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row>
    <row r="85" spans="1:54" s="7" customFormat="1" x14ac:dyDescent="0.25">
      <c r="A85" s="11">
        <v>978</v>
      </c>
      <c r="B85" s="7" t="s">
        <v>4</v>
      </c>
      <c r="C85" s="7" t="s">
        <v>7</v>
      </c>
      <c r="D85" s="12">
        <v>40.265331135899999</v>
      </c>
      <c r="E85" s="12">
        <v>133103.118969</v>
      </c>
      <c r="F85" s="12">
        <v>45.578174738900003</v>
      </c>
      <c r="G85" s="12">
        <v>144274.71138600001</v>
      </c>
      <c r="H85" s="53">
        <f t="shared" si="8"/>
        <v>5.3128436030000046</v>
      </c>
      <c r="I85" s="53">
        <f t="shared" si="9"/>
        <v>13.194585647560089</v>
      </c>
      <c r="J85" s="32">
        <v>45.578174738900003</v>
      </c>
      <c r="K85" s="32">
        <v>144274.71138600001</v>
      </c>
      <c r="L85" s="29">
        <f t="shared" si="10"/>
        <v>0</v>
      </c>
      <c r="M85" s="29">
        <f t="shared" si="11"/>
        <v>0</v>
      </c>
      <c r="N85" s="41">
        <v>1</v>
      </c>
      <c r="O85" s="22">
        <v>36.118438724500002</v>
      </c>
      <c r="P85" s="22">
        <v>112167.558781</v>
      </c>
      <c r="Q85" s="58">
        <v>21.989895094700003</v>
      </c>
      <c r="R85" s="45">
        <v>15</v>
      </c>
      <c r="S85" s="7">
        <v>0</v>
      </c>
      <c r="T85" s="34">
        <v>1</v>
      </c>
      <c r="U85">
        <v>0</v>
      </c>
      <c r="V85" s="7">
        <v>1</v>
      </c>
      <c r="W85">
        <v>0</v>
      </c>
      <c r="X85">
        <v>0</v>
      </c>
      <c r="Y85" s="39">
        <v>2</v>
      </c>
      <c r="Z85" s="38">
        <v>79.245031051400005</v>
      </c>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row>
    <row r="86" spans="1:54" s="7" customFormat="1" x14ac:dyDescent="0.25">
      <c r="A86" s="11">
        <v>979</v>
      </c>
      <c r="B86" s="7" t="s">
        <v>4</v>
      </c>
      <c r="C86" s="7" t="s">
        <v>7</v>
      </c>
      <c r="D86" s="12">
        <v>36.502853453299998</v>
      </c>
      <c r="E86" s="12">
        <v>119563.580454</v>
      </c>
      <c r="F86" s="12">
        <v>42.523348604600002</v>
      </c>
      <c r="G86" s="12">
        <v>130519.68157099999</v>
      </c>
      <c r="H86" s="53">
        <f t="shared" si="8"/>
        <v>6.020495151300004</v>
      </c>
      <c r="I86" s="53">
        <f t="shared" si="9"/>
        <v>16.493217876795129</v>
      </c>
      <c r="J86" s="30">
        <v>37.898009999999999</v>
      </c>
      <c r="K86" s="30">
        <v>119590.79406099999</v>
      </c>
      <c r="L86" s="29">
        <f t="shared" si="10"/>
        <v>-4.6253386046000031</v>
      </c>
      <c r="M86" s="29">
        <f t="shared" si="11"/>
        <v>-10928.88751</v>
      </c>
      <c r="N86" s="45">
        <v>2</v>
      </c>
      <c r="O86" s="22">
        <v>11.468743184699999</v>
      </c>
      <c r="P86" s="22">
        <v>27434.418642000001</v>
      </c>
      <c r="Q86" s="58">
        <v>1.3887591308999987</v>
      </c>
      <c r="R86" s="45">
        <v>2</v>
      </c>
      <c r="S86" s="7">
        <v>0</v>
      </c>
      <c r="T86" s="34">
        <v>1</v>
      </c>
      <c r="U86">
        <v>0</v>
      </c>
      <c r="V86">
        <v>0</v>
      </c>
      <c r="W86">
        <v>0</v>
      </c>
      <c r="X86" s="13">
        <v>1</v>
      </c>
      <c r="Y86" s="39">
        <v>4</v>
      </c>
      <c r="Z86" s="38">
        <v>26.9704610786</v>
      </c>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1:54" s="7" customFormat="1" x14ac:dyDescent="0.25">
      <c r="A87" s="11">
        <v>980</v>
      </c>
      <c r="B87" s="7" t="s">
        <v>4</v>
      </c>
      <c r="C87" s="7" t="s">
        <v>7</v>
      </c>
      <c r="D87" s="51">
        <v>0</v>
      </c>
      <c r="E87" s="51">
        <v>0</v>
      </c>
      <c r="F87" s="51">
        <v>9.7519148942299996</v>
      </c>
      <c r="G87" s="51">
        <v>18221.5853321</v>
      </c>
      <c r="H87" s="52">
        <f t="shared" si="8"/>
        <v>9.7519148942299996</v>
      </c>
      <c r="I87" s="53"/>
      <c r="J87" s="30">
        <v>9.7519148942299996</v>
      </c>
      <c r="K87" s="30">
        <v>18221.5853321</v>
      </c>
      <c r="L87" s="27">
        <f t="shared" si="10"/>
        <v>0</v>
      </c>
      <c r="M87" s="27">
        <f t="shared" si="11"/>
        <v>0</v>
      </c>
      <c r="N87" s="43">
        <v>1</v>
      </c>
      <c r="O87" s="50">
        <v>4.381767</v>
      </c>
      <c r="P87" s="50">
        <v>8555.4128789999995</v>
      </c>
      <c r="Q87" s="58">
        <v>0</v>
      </c>
      <c r="R87" s="44">
        <v>1</v>
      </c>
      <c r="S87" s="7">
        <v>0</v>
      </c>
      <c r="T87" s="36">
        <v>1</v>
      </c>
      <c r="U87" s="4">
        <v>0</v>
      </c>
      <c r="V87" s="7">
        <v>1</v>
      </c>
      <c r="W87" s="4">
        <v>0</v>
      </c>
      <c r="X87" s="4">
        <v>0</v>
      </c>
      <c r="Y87" s="4">
        <v>2</v>
      </c>
      <c r="Z87" s="49">
        <v>48.336659511500002</v>
      </c>
    </row>
    <row r="88" spans="1:54" s="7" customFormat="1" x14ac:dyDescent="0.25">
      <c r="A88" s="11">
        <v>981</v>
      </c>
      <c r="B88" s="7" t="s">
        <v>4</v>
      </c>
      <c r="C88" s="7" t="s">
        <v>7</v>
      </c>
      <c r="D88" s="12">
        <v>62.1352872804</v>
      </c>
      <c r="E88" s="12">
        <v>226036.85380000001</v>
      </c>
      <c r="F88" s="12">
        <v>65.632833631699995</v>
      </c>
      <c r="G88" s="12">
        <v>230047.929183</v>
      </c>
      <c r="H88" s="53">
        <f t="shared" si="8"/>
        <v>3.4975463512999951</v>
      </c>
      <c r="I88" s="53">
        <f t="shared" ref="I88:I103" si="12">((F88-D88)/D88) *100</f>
        <v>5.6289211885615016</v>
      </c>
      <c r="J88" s="32">
        <v>65.632833631699995</v>
      </c>
      <c r="K88" s="32">
        <v>230047.929183</v>
      </c>
      <c r="L88" s="29">
        <f t="shared" si="10"/>
        <v>0</v>
      </c>
      <c r="M88" s="29">
        <f t="shared" si="11"/>
        <v>0</v>
      </c>
      <c r="N88" s="41">
        <v>1</v>
      </c>
      <c r="O88" s="22">
        <v>46.826683119999998</v>
      </c>
      <c r="P88" s="22">
        <v>186180.759494</v>
      </c>
      <c r="Q88" s="58">
        <v>30.735047662299998</v>
      </c>
      <c r="R88" s="45">
        <v>16</v>
      </c>
      <c r="S88" s="7">
        <v>0</v>
      </c>
      <c r="T88" s="34">
        <v>1</v>
      </c>
      <c r="U88">
        <v>0</v>
      </c>
      <c r="V88" s="7">
        <v>1</v>
      </c>
      <c r="W88">
        <v>0</v>
      </c>
      <c r="X88">
        <v>0</v>
      </c>
      <c r="Y88" s="39">
        <v>2</v>
      </c>
      <c r="Z88" s="38">
        <v>71.171979296100005</v>
      </c>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row>
    <row r="89" spans="1:54" s="7" customFormat="1" x14ac:dyDescent="0.25">
      <c r="A89" s="11">
        <v>983</v>
      </c>
      <c r="B89" s="7" t="s">
        <v>4</v>
      </c>
      <c r="C89" s="7" t="s">
        <v>7</v>
      </c>
      <c r="D89" s="12">
        <v>13.211373675600001</v>
      </c>
      <c r="E89" s="12">
        <v>42147.750264200004</v>
      </c>
      <c r="F89" s="12">
        <v>18.170013191799999</v>
      </c>
      <c r="G89" s="12">
        <v>48983.775441199999</v>
      </c>
      <c r="H89" s="53">
        <f t="shared" si="8"/>
        <v>4.9586395161999981</v>
      </c>
      <c r="I89" s="53">
        <f t="shared" si="12"/>
        <v>37.53311077225888</v>
      </c>
      <c r="J89" s="32">
        <v>18.170013191799999</v>
      </c>
      <c r="K89" s="32">
        <v>48983.775441199999</v>
      </c>
      <c r="L89" s="29">
        <f t="shared" si="10"/>
        <v>0</v>
      </c>
      <c r="M89" s="29">
        <f t="shared" si="11"/>
        <v>0</v>
      </c>
      <c r="N89" s="44">
        <v>1</v>
      </c>
      <c r="O89" s="22">
        <v>9.9924836534499999</v>
      </c>
      <c r="P89" s="22">
        <v>29483.595444800001</v>
      </c>
      <c r="Q89" s="58">
        <v>0</v>
      </c>
      <c r="R89" s="44">
        <v>1</v>
      </c>
      <c r="S89" s="7">
        <v>1</v>
      </c>
      <c r="T89" s="34">
        <v>1</v>
      </c>
      <c r="U89" s="37">
        <v>1</v>
      </c>
      <c r="V89">
        <v>0</v>
      </c>
      <c r="W89">
        <v>0</v>
      </c>
      <c r="X89">
        <v>0</v>
      </c>
      <c r="Y89" s="39">
        <v>1</v>
      </c>
      <c r="Z89" s="38">
        <v>54.994366531099999</v>
      </c>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row>
    <row r="90" spans="1:54" s="7" customFormat="1" x14ac:dyDescent="0.25">
      <c r="A90" s="11">
        <v>1000</v>
      </c>
      <c r="B90" s="7" t="s">
        <v>4</v>
      </c>
      <c r="C90" s="7" t="s">
        <v>8</v>
      </c>
      <c r="D90" s="12">
        <v>85.899690750600001</v>
      </c>
      <c r="E90" s="12">
        <v>386691.771832</v>
      </c>
      <c r="F90" s="12">
        <v>89.538287246099998</v>
      </c>
      <c r="G90" s="12">
        <v>388739.83798299998</v>
      </c>
      <c r="H90" s="53">
        <f t="shared" si="8"/>
        <v>3.6385964954999963</v>
      </c>
      <c r="I90" s="53">
        <f t="shared" si="12"/>
        <v>4.2358668159402901</v>
      </c>
      <c r="J90" s="32">
        <v>89.538287246099998</v>
      </c>
      <c r="K90" s="32">
        <v>388739.83798299998</v>
      </c>
      <c r="L90" s="29">
        <f t="shared" si="10"/>
        <v>0</v>
      </c>
      <c r="M90" s="29">
        <f t="shared" si="11"/>
        <v>0</v>
      </c>
      <c r="N90" s="41">
        <v>1</v>
      </c>
      <c r="O90" s="22">
        <v>83.672190165700002</v>
      </c>
      <c r="P90" s="22">
        <v>377643.32750000001</v>
      </c>
      <c r="Q90" s="58">
        <v>66.238633614700007</v>
      </c>
      <c r="R90" s="41">
        <v>26</v>
      </c>
      <c r="S90" s="7">
        <v>0</v>
      </c>
      <c r="T90" s="34">
        <v>1</v>
      </c>
      <c r="U90">
        <v>0</v>
      </c>
      <c r="V90" s="7">
        <v>1</v>
      </c>
      <c r="W90">
        <v>0</v>
      </c>
      <c r="X90">
        <v>0</v>
      </c>
      <c r="Y90" s="39">
        <v>2</v>
      </c>
      <c r="Z90" s="38">
        <v>93.448504253500005</v>
      </c>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row>
    <row r="91" spans="1:54" s="7" customFormat="1" x14ac:dyDescent="0.25">
      <c r="A91" s="11">
        <v>1001</v>
      </c>
      <c r="B91" s="7" t="s">
        <v>4</v>
      </c>
      <c r="C91" s="7" t="s">
        <v>8</v>
      </c>
      <c r="D91" s="12">
        <v>15.5789505674</v>
      </c>
      <c r="E91" s="12">
        <v>44205.034212099999</v>
      </c>
      <c r="F91" s="12">
        <v>21.940019530400001</v>
      </c>
      <c r="G91" s="12">
        <v>52933.4286536</v>
      </c>
      <c r="H91" s="53">
        <f t="shared" si="8"/>
        <v>6.361068963000001</v>
      </c>
      <c r="I91" s="53">
        <f t="shared" si="12"/>
        <v>40.831177526880182</v>
      </c>
      <c r="J91" s="32">
        <v>21.940019530400001</v>
      </c>
      <c r="K91" s="32">
        <v>52933.4286536</v>
      </c>
      <c r="L91" s="29">
        <f t="shared" si="10"/>
        <v>0</v>
      </c>
      <c r="M91" s="29">
        <f t="shared" si="11"/>
        <v>0</v>
      </c>
      <c r="N91" s="44">
        <v>1</v>
      </c>
      <c r="O91" s="22">
        <v>13.803167029600001</v>
      </c>
      <c r="P91" s="22">
        <v>28189.451037300001</v>
      </c>
      <c r="Q91" s="58">
        <v>0</v>
      </c>
      <c r="R91" s="44">
        <v>1</v>
      </c>
      <c r="S91" s="7">
        <v>1</v>
      </c>
      <c r="T91" s="35">
        <v>0</v>
      </c>
      <c r="U91" s="37">
        <v>1</v>
      </c>
      <c r="V91">
        <v>0</v>
      </c>
      <c r="W91">
        <v>0</v>
      </c>
      <c r="X91">
        <v>0</v>
      </c>
      <c r="Y91" s="39">
        <v>1</v>
      </c>
      <c r="Z91" s="38">
        <v>35.276944990600001</v>
      </c>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row>
    <row r="92" spans="1:54" s="7" customFormat="1" x14ac:dyDescent="0.25">
      <c r="A92" s="11">
        <v>1002</v>
      </c>
      <c r="B92" s="7" t="s">
        <v>4</v>
      </c>
      <c r="C92" s="7" t="s">
        <v>5</v>
      </c>
      <c r="D92" s="12">
        <v>13.007196605200001</v>
      </c>
      <c r="E92" s="12">
        <v>29514.6652393</v>
      </c>
      <c r="F92" s="12">
        <v>14.050409334799999</v>
      </c>
      <c r="G92" s="12">
        <v>31263.807620899999</v>
      </c>
      <c r="H92" s="53">
        <f t="shared" si="8"/>
        <v>1.0432127295999987</v>
      </c>
      <c r="I92" s="53">
        <f t="shared" si="12"/>
        <v>8.0202734014410488</v>
      </c>
      <c r="J92" s="32">
        <v>14.050409334799999</v>
      </c>
      <c r="K92" s="32">
        <v>31263.807620899999</v>
      </c>
      <c r="L92" s="29">
        <f t="shared" si="10"/>
        <v>0</v>
      </c>
      <c r="M92" s="29">
        <f t="shared" si="11"/>
        <v>0</v>
      </c>
      <c r="N92" s="41">
        <v>1</v>
      </c>
      <c r="O92" s="22">
        <v>15.2073667226</v>
      </c>
      <c r="P92" s="22">
        <v>47585.187157699998</v>
      </c>
      <c r="Q92" s="58">
        <v>11.22929394726</v>
      </c>
      <c r="R92" s="41">
        <v>3</v>
      </c>
      <c r="S92" s="7">
        <v>0</v>
      </c>
      <c r="T92" s="34">
        <v>1</v>
      </c>
      <c r="U92">
        <v>0</v>
      </c>
      <c r="V92" s="7">
        <v>1</v>
      </c>
      <c r="W92">
        <v>0</v>
      </c>
      <c r="X92">
        <v>0</v>
      </c>
      <c r="Y92" s="39">
        <v>2</v>
      </c>
      <c r="Z92" s="38">
        <v>3.7123926596099999</v>
      </c>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row>
    <row r="93" spans="1:54" s="7" customFormat="1" x14ac:dyDescent="0.25">
      <c r="A93" s="11">
        <v>1003</v>
      </c>
      <c r="B93" s="7" t="s">
        <v>4</v>
      </c>
      <c r="C93" s="7" t="s">
        <v>5</v>
      </c>
      <c r="D93" s="12">
        <v>22.4979138474</v>
      </c>
      <c r="E93" s="12">
        <v>50673.994070100001</v>
      </c>
      <c r="F93" s="12">
        <v>34.957586623099999</v>
      </c>
      <c r="G93" s="12">
        <v>84700.8567797</v>
      </c>
      <c r="H93" s="53">
        <f t="shared" si="8"/>
        <v>12.4596727757</v>
      </c>
      <c r="I93" s="53">
        <f t="shared" si="12"/>
        <v>55.381458299698828</v>
      </c>
      <c r="J93" s="30">
        <v>34.7819</v>
      </c>
      <c r="K93" s="30">
        <v>85714.395426000003</v>
      </c>
      <c r="L93" s="29">
        <f t="shared" si="10"/>
        <v>-0.17568662309999894</v>
      </c>
      <c r="M93" s="29">
        <f t="shared" si="11"/>
        <v>1013.5386463000032</v>
      </c>
      <c r="N93" s="41">
        <v>3</v>
      </c>
      <c r="O93" s="22">
        <v>21.787439300900001</v>
      </c>
      <c r="P93" s="22">
        <v>62121.180129100001</v>
      </c>
      <c r="Q93" s="58">
        <v>11.393214531600002</v>
      </c>
      <c r="R93" s="41">
        <v>5</v>
      </c>
      <c r="S93" s="7">
        <v>0</v>
      </c>
      <c r="T93" s="34">
        <v>1</v>
      </c>
      <c r="U93">
        <v>0</v>
      </c>
      <c r="V93">
        <v>0</v>
      </c>
      <c r="W93">
        <v>0</v>
      </c>
      <c r="X93" s="13">
        <v>1</v>
      </c>
      <c r="Y93" s="39">
        <v>4</v>
      </c>
      <c r="Z93" s="38">
        <v>62.325353108100003</v>
      </c>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row>
    <row r="94" spans="1:54" s="7" customFormat="1" x14ac:dyDescent="0.25">
      <c r="A94" s="11">
        <v>1004</v>
      </c>
      <c r="B94" s="7" t="s">
        <v>4</v>
      </c>
      <c r="C94" s="7" t="s">
        <v>5</v>
      </c>
      <c r="D94" s="12">
        <v>5.6564666591300004</v>
      </c>
      <c r="E94" s="12">
        <v>10579.978946699999</v>
      </c>
      <c r="F94" s="12">
        <v>6.0737277588299996</v>
      </c>
      <c r="G94" s="12">
        <v>11279.576932800001</v>
      </c>
      <c r="H94" s="53">
        <f t="shared" si="8"/>
        <v>0.41726109969999925</v>
      </c>
      <c r="I94" s="53">
        <f t="shared" si="12"/>
        <v>7.3767092576512523</v>
      </c>
      <c r="J94" s="32">
        <v>6.0737277588299996</v>
      </c>
      <c r="K94" s="32">
        <v>11279.576932800001</v>
      </c>
      <c r="L94" s="29">
        <f t="shared" si="10"/>
        <v>0</v>
      </c>
      <c r="M94" s="29">
        <f t="shared" si="11"/>
        <v>0</v>
      </c>
      <c r="N94" s="41">
        <v>1</v>
      </c>
      <c r="O94" s="22">
        <v>32.9417706168</v>
      </c>
      <c r="P94" s="22">
        <v>110136.758734</v>
      </c>
      <c r="Q94" s="58">
        <v>24.626984204940001</v>
      </c>
      <c r="R94" s="41">
        <v>6</v>
      </c>
      <c r="S94" s="7">
        <v>0</v>
      </c>
      <c r="T94" s="34">
        <v>1</v>
      </c>
      <c r="U94">
        <v>0</v>
      </c>
      <c r="V94" s="7">
        <v>1</v>
      </c>
      <c r="W94">
        <v>0</v>
      </c>
      <c r="X94">
        <v>0</v>
      </c>
      <c r="Y94" s="39">
        <v>2</v>
      </c>
      <c r="Z94" s="38">
        <v>96.565032906699997</v>
      </c>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row>
    <row r="95" spans="1:54" s="7" customFormat="1" x14ac:dyDescent="0.25">
      <c r="A95" s="11">
        <v>1005</v>
      </c>
      <c r="B95" s="7" t="s">
        <v>4</v>
      </c>
      <c r="C95" s="7" t="s">
        <v>5</v>
      </c>
      <c r="D95" s="12">
        <v>37.614197818699999</v>
      </c>
      <c r="E95" s="12">
        <v>118202.30596</v>
      </c>
      <c r="F95" s="12">
        <v>39.732050244100002</v>
      </c>
      <c r="G95" s="12">
        <v>116028.947308</v>
      </c>
      <c r="H95" s="53">
        <f t="shared" si="8"/>
        <v>2.1178524254000024</v>
      </c>
      <c r="I95" s="53">
        <f t="shared" si="12"/>
        <v>5.6304601672167163</v>
      </c>
      <c r="J95" s="32">
        <v>39.732050244100002</v>
      </c>
      <c r="K95" s="32">
        <v>116028.947308</v>
      </c>
      <c r="L95" s="29">
        <f t="shared" si="10"/>
        <v>0</v>
      </c>
      <c r="M95" s="29">
        <f t="shared" si="11"/>
        <v>0</v>
      </c>
      <c r="N95" s="41">
        <v>1</v>
      </c>
      <c r="O95" s="22">
        <v>32.161281546799998</v>
      </c>
      <c r="P95" s="22">
        <v>100831.898628</v>
      </c>
      <c r="Q95" s="58">
        <v>23.315752179009998</v>
      </c>
      <c r="R95" s="41">
        <v>15</v>
      </c>
      <c r="S95" s="7">
        <v>0</v>
      </c>
      <c r="T95" s="34">
        <v>1</v>
      </c>
      <c r="U95">
        <v>0</v>
      </c>
      <c r="V95" s="7">
        <v>1</v>
      </c>
      <c r="W95">
        <v>0</v>
      </c>
      <c r="X95">
        <v>0</v>
      </c>
      <c r="Y95" s="39">
        <v>2</v>
      </c>
      <c r="Z95" s="38">
        <v>17.303610303700001</v>
      </c>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row>
    <row r="96" spans="1:54" s="7" customFormat="1" x14ac:dyDescent="0.25">
      <c r="A96" s="11">
        <v>1007</v>
      </c>
      <c r="B96" s="7" t="s">
        <v>4</v>
      </c>
      <c r="C96" s="7" t="s">
        <v>7</v>
      </c>
      <c r="D96" s="12">
        <v>27.8317743026</v>
      </c>
      <c r="E96" s="12">
        <v>90195.709103100002</v>
      </c>
      <c r="F96" s="12">
        <v>33.104434002399998</v>
      </c>
      <c r="G96" s="12">
        <v>104289.97813600001</v>
      </c>
      <c r="H96" s="53">
        <f t="shared" si="8"/>
        <v>5.2726596997999984</v>
      </c>
      <c r="I96" s="53">
        <f t="shared" si="12"/>
        <v>18.944748697920545</v>
      </c>
      <c r="J96" s="32">
        <v>33.104434002399998</v>
      </c>
      <c r="K96" s="32">
        <v>104289.97813600001</v>
      </c>
      <c r="L96" s="29">
        <f t="shared" si="10"/>
        <v>0</v>
      </c>
      <c r="M96" s="29">
        <f t="shared" si="11"/>
        <v>0</v>
      </c>
      <c r="N96" s="41">
        <v>1</v>
      </c>
      <c r="O96" s="22">
        <v>27.1792263243</v>
      </c>
      <c r="P96" s="22">
        <v>92729.207751199996</v>
      </c>
      <c r="Q96" s="58">
        <v>18.83891722629</v>
      </c>
      <c r="R96" s="41">
        <v>11</v>
      </c>
      <c r="S96" s="7">
        <v>0</v>
      </c>
      <c r="T96" s="34">
        <v>1</v>
      </c>
      <c r="U96">
        <v>0</v>
      </c>
      <c r="V96" s="7">
        <v>1</v>
      </c>
      <c r="W96">
        <v>0</v>
      </c>
      <c r="X96">
        <v>0</v>
      </c>
      <c r="Y96" s="39">
        <v>2</v>
      </c>
      <c r="Z96" s="38">
        <v>82.101468106400006</v>
      </c>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row>
    <row r="97" spans="1:54" s="7" customFormat="1" x14ac:dyDescent="0.25">
      <c r="A97" s="11">
        <v>1008</v>
      </c>
      <c r="B97" s="7" t="s">
        <v>4</v>
      </c>
      <c r="C97" s="7" t="s">
        <v>7</v>
      </c>
      <c r="D97" s="12">
        <v>39.252382034199996</v>
      </c>
      <c r="E97" s="12">
        <v>143425.81792500001</v>
      </c>
      <c r="F97" s="12">
        <v>42.660902982300001</v>
      </c>
      <c r="G97" s="12">
        <v>146197.16198100001</v>
      </c>
      <c r="H97" s="53">
        <f t="shared" si="8"/>
        <v>3.4085209481000049</v>
      </c>
      <c r="I97" s="53">
        <f t="shared" si="12"/>
        <v>8.6836028069079045</v>
      </c>
      <c r="J97" s="32">
        <v>42.660902982300001</v>
      </c>
      <c r="K97" s="32">
        <v>146197.16198100001</v>
      </c>
      <c r="L97" s="29">
        <f t="shared" si="10"/>
        <v>0</v>
      </c>
      <c r="M97" s="29">
        <f t="shared" si="11"/>
        <v>0</v>
      </c>
      <c r="N97" s="41">
        <v>1</v>
      </c>
      <c r="O97" s="22">
        <v>15.0121596386</v>
      </c>
      <c r="P97" s="22">
        <v>52551.854479200003</v>
      </c>
      <c r="Q97" s="58">
        <v>1.2132192375000006</v>
      </c>
      <c r="R97" s="41">
        <v>2</v>
      </c>
      <c r="S97" s="7">
        <v>0</v>
      </c>
      <c r="T97" s="36">
        <v>0</v>
      </c>
      <c r="U97">
        <v>0</v>
      </c>
      <c r="V97" s="7">
        <v>1</v>
      </c>
      <c r="W97">
        <v>0</v>
      </c>
      <c r="X97">
        <v>0</v>
      </c>
      <c r="Y97" s="39">
        <v>2</v>
      </c>
      <c r="Z97" s="38">
        <v>35.189502774499999</v>
      </c>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1:54" s="7" customFormat="1" x14ac:dyDescent="0.25">
      <c r="A98" s="11">
        <v>1009</v>
      </c>
      <c r="B98" s="7" t="s">
        <v>4</v>
      </c>
      <c r="C98" s="7" t="s">
        <v>7</v>
      </c>
      <c r="D98" s="12">
        <v>30.966268344</v>
      </c>
      <c r="E98" s="12">
        <v>89433.676444800003</v>
      </c>
      <c r="F98" s="12">
        <v>55.771038452399999</v>
      </c>
      <c r="G98" s="12">
        <v>189080.22983699999</v>
      </c>
      <c r="H98" s="53">
        <f t="shared" si="8"/>
        <v>24.8047701084</v>
      </c>
      <c r="I98" s="53">
        <f t="shared" si="12"/>
        <v>80.102548466115564</v>
      </c>
      <c r="J98" s="30">
        <v>32.804392</v>
      </c>
      <c r="K98" s="30">
        <v>96304.051749000006</v>
      </c>
      <c r="L98" s="29">
        <f t="shared" ref="L98:L129" si="13">J98-F98</f>
        <v>-22.966646452399999</v>
      </c>
      <c r="M98" s="29">
        <f t="shared" ref="M98:M129" si="14">K98-G98</f>
        <v>-92776.178087999986</v>
      </c>
      <c r="N98" s="41">
        <v>12</v>
      </c>
      <c r="O98" s="22">
        <v>33.629847124100003</v>
      </c>
      <c r="P98" s="22">
        <v>116212.145583</v>
      </c>
      <c r="Q98" s="58">
        <v>26.565880804730003</v>
      </c>
      <c r="R98" s="41">
        <v>12</v>
      </c>
      <c r="S98" s="7">
        <v>0</v>
      </c>
      <c r="T98" s="34">
        <v>1</v>
      </c>
      <c r="U98">
        <v>0</v>
      </c>
      <c r="V98">
        <v>0</v>
      </c>
      <c r="W98">
        <v>0</v>
      </c>
      <c r="X98" s="13">
        <v>1</v>
      </c>
      <c r="Y98" s="39">
        <v>4</v>
      </c>
      <c r="Z98" s="38">
        <v>62.587841345900003</v>
      </c>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1:54" s="7" customFormat="1" x14ac:dyDescent="0.25">
      <c r="A99" s="11">
        <v>1010</v>
      </c>
      <c r="B99" s="7" t="s">
        <v>4</v>
      </c>
      <c r="C99" s="7" t="s">
        <v>7</v>
      </c>
      <c r="D99" s="12">
        <v>46.425391518300003</v>
      </c>
      <c r="E99" s="12">
        <v>190699.37214699999</v>
      </c>
      <c r="F99" s="12">
        <v>49.833912466400001</v>
      </c>
      <c r="G99" s="12">
        <v>193470.71620299999</v>
      </c>
      <c r="H99" s="53">
        <f t="shared" si="8"/>
        <v>3.4085209480999978</v>
      </c>
      <c r="I99" s="53">
        <f t="shared" si="12"/>
        <v>7.3419325860858367</v>
      </c>
      <c r="J99" s="32">
        <v>49.833912466400001</v>
      </c>
      <c r="K99" s="32">
        <v>193470.71620299999</v>
      </c>
      <c r="L99" s="29">
        <f t="shared" si="13"/>
        <v>0</v>
      </c>
      <c r="M99" s="29">
        <f t="shared" si="14"/>
        <v>0</v>
      </c>
      <c r="N99" s="41">
        <v>1</v>
      </c>
      <c r="O99" s="22">
        <v>26.9498917628</v>
      </c>
      <c r="P99" s="22">
        <v>119624.456129</v>
      </c>
      <c r="Q99" s="58">
        <v>20.19681869874</v>
      </c>
      <c r="R99" s="41">
        <v>8</v>
      </c>
      <c r="S99" s="7">
        <v>0</v>
      </c>
      <c r="T99" s="34">
        <v>1</v>
      </c>
      <c r="U99">
        <v>0</v>
      </c>
      <c r="V99" s="7">
        <v>1</v>
      </c>
      <c r="W99">
        <v>0</v>
      </c>
      <c r="X99">
        <v>0</v>
      </c>
      <c r="Y99" s="39">
        <v>2</v>
      </c>
      <c r="Z99" s="38">
        <v>54.079421881599998</v>
      </c>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1:54" s="7" customFormat="1" x14ac:dyDescent="0.25">
      <c r="A100" s="11">
        <v>1011</v>
      </c>
      <c r="B100" s="7" t="s">
        <v>4</v>
      </c>
      <c r="C100" s="7" t="s">
        <v>7</v>
      </c>
      <c r="D100" s="12">
        <v>59.695751239400003</v>
      </c>
      <c r="E100" s="12">
        <v>250523.910408</v>
      </c>
      <c r="F100" s="12">
        <v>65.876198641399995</v>
      </c>
      <c r="G100" s="12">
        <v>251397.19431600001</v>
      </c>
      <c r="H100" s="53">
        <f t="shared" si="8"/>
        <v>6.1804474019999915</v>
      </c>
      <c r="I100" s="53">
        <f t="shared" si="12"/>
        <v>10.353245036174052</v>
      </c>
      <c r="J100" s="32">
        <v>65.876198641399995</v>
      </c>
      <c r="K100" s="32">
        <v>251397.19431600001</v>
      </c>
      <c r="L100" s="29">
        <f t="shared" si="13"/>
        <v>0</v>
      </c>
      <c r="M100" s="29">
        <f t="shared" si="14"/>
        <v>0</v>
      </c>
      <c r="N100" s="41">
        <v>1</v>
      </c>
      <c r="O100" s="22">
        <v>24.0482995801</v>
      </c>
      <c r="P100" s="22">
        <v>78543.8057653</v>
      </c>
      <c r="Q100" s="58">
        <v>13.9493381788</v>
      </c>
      <c r="R100" s="41">
        <v>5</v>
      </c>
      <c r="S100" s="7">
        <v>0</v>
      </c>
      <c r="T100" s="35">
        <v>0</v>
      </c>
      <c r="U100">
        <v>0</v>
      </c>
      <c r="V100" s="7">
        <v>1</v>
      </c>
      <c r="W100">
        <v>0</v>
      </c>
      <c r="X100">
        <v>0</v>
      </c>
      <c r="Y100" s="39">
        <v>2</v>
      </c>
      <c r="Z100" s="38">
        <v>36.505293377699999</v>
      </c>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1:54" s="7" customFormat="1" x14ac:dyDescent="0.25">
      <c r="A101" s="11">
        <v>1015</v>
      </c>
      <c r="B101" s="7" t="s">
        <v>4</v>
      </c>
      <c r="C101" s="7" t="s">
        <v>8</v>
      </c>
      <c r="D101" s="12">
        <v>12.8726203301</v>
      </c>
      <c r="E101" s="12">
        <v>31252.044327700001</v>
      </c>
      <c r="F101" s="12">
        <v>19.778901473200001</v>
      </c>
      <c r="G101" s="12">
        <v>45070.296592600003</v>
      </c>
      <c r="H101" s="53">
        <f t="shared" si="8"/>
        <v>6.9062811431000011</v>
      </c>
      <c r="I101" s="53">
        <f t="shared" si="12"/>
        <v>53.65093482133603</v>
      </c>
      <c r="J101" s="32">
        <v>19.778901473200001</v>
      </c>
      <c r="K101" s="32">
        <v>45070.296592600003</v>
      </c>
      <c r="L101" s="29">
        <f t="shared" si="13"/>
        <v>0</v>
      </c>
      <c r="M101" s="29">
        <f t="shared" si="14"/>
        <v>0</v>
      </c>
      <c r="N101" s="44">
        <v>1</v>
      </c>
      <c r="O101" s="22">
        <v>10.5463077438</v>
      </c>
      <c r="P101" s="22">
        <v>23870.647526699999</v>
      </c>
      <c r="Q101" s="58">
        <v>0</v>
      </c>
      <c r="R101" s="44">
        <v>1</v>
      </c>
      <c r="S101" s="7">
        <v>1</v>
      </c>
      <c r="T101" s="34">
        <v>1</v>
      </c>
      <c r="U101" s="37">
        <v>1</v>
      </c>
      <c r="V101">
        <v>0</v>
      </c>
      <c r="W101">
        <v>0</v>
      </c>
      <c r="X101">
        <v>0</v>
      </c>
      <c r="Y101" s="39">
        <v>1</v>
      </c>
      <c r="Z101" s="38">
        <v>53.320998428999999</v>
      </c>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1:54" s="7" customFormat="1" x14ac:dyDescent="0.25">
      <c r="A102" s="11">
        <v>1016</v>
      </c>
      <c r="B102" s="7" t="s">
        <v>4</v>
      </c>
      <c r="C102" s="7" t="s">
        <v>8</v>
      </c>
      <c r="D102" s="12">
        <v>41.840967575199997</v>
      </c>
      <c r="E102" s="12">
        <v>166268.811892</v>
      </c>
      <c r="F102" s="12">
        <v>48.246533031200002</v>
      </c>
      <c r="G102" s="12">
        <v>172441.54501</v>
      </c>
      <c r="H102" s="53">
        <f t="shared" si="8"/>
        <v>6.405565456000005</v>
      </c>
      <c r="I102" s="53">
        <f t="shared" si="12"/>
        <v>15.309314834766669</v>
      </c>
      <c r="J102" s="30">
        <v>44.548279999999998</v>
      </c>
      <c r="K102" s="30">
        <v>171621.331614</v>
      </c>
      <c r="L102" s="29">
        <f t="shared" si="13"/>
        <v>-3.6982530312000037</v>
      </c>
      <c r="M102" s="29">
        <f t="shared" si="14"/>
        <v>-820.21339600000647</v>
      </c>
      <c r="N102" s="41">
        <v>4</v>
      </c>
      <c r="O102" s="22">
        <v>36.955413784100003</v>
      </c>
      <c r="P102" s="22">
        <v>131584.38990499999</v>
      </c>
      <c r="Q102" s="58">
        <v>29.337403469470004</v>
      </c>
      <c r="R102" s="41">
        <v>24</v>
      </c>
      <c r="S102" s="7">
        <v>0</v>
      </c>
      <c r="T102" s="34">
        <v>1</v>
      </c>
      <c r="U102">
        <v>0</v>
      </c>
      <c r="V102">
        <v>0</v>
      </c>
      <c r="W102">
        <v>0</v>
      </c>
      <c r="X102" s="13">
        <v>1</v>
      </c>
      <c r="Y102" s="39">
        <v>4</v>
      </c>
      <c r="Z102" s="38">
        <v>69.464892133800006</v>
      </c>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1:54" s="7" customFormat="1" x14ac:dyDescent="0.25">
      <c r="A103" s="11">
        <v>1017</v>
      </c>
      <c r="B103" s="7" t="s">
        <v>4</v>
      </c>
      <c r="C103" s="7" t="s">
        <v>8</v>
      </c>
      <c r="D103" s="12">
        <v>26.4236770851</v>
      </c>
      <c r="E103" s="12">
        <v>85689.905702100004</v>
      </c>
      <c r="F103" s="12">
        <v>27.7355833682</v>
      </c>
      <c r="G103" s="12">
        <v>85526.026334800001</v>
      </c>
      <c r="H103" s="53">
        <f t="shared" si="8"/>
        <v>1.3119062831000008</v>
      </c>
      <c r="I103" s="53">
        <f t="shared" si="12"/>
        <v>4.964889174488774</v>
      </c>
      <c r="J103" s="32">
        <v>27.7355833682</v>
      </c>
      <c r="K103" s="32">
        <v>85526.026334800001</v>
      </c>
      <c r="L103" s="29">
        <f t="shared" si="13"/>
        <v>0</v>
      </c>
      <c r="M103" s="29">
        <f t="shared" si="14"/>
        <v>0</v>
      </c>
      <c r="N103" s="41">
        <v>1</v>
      </c>
      <c r="O103" s="22">
        <v>26.949913219500001</v>
      </c>
      <c r="P103" s="22">
        <v>84411.467287899999</v>
      </c>
      <c r="Q103" s="58">
        <v>12.4890798179</v>
      </c>
      <c r="R103" s="41">
        <v>12</v>
      </c>
      <c r="S103" s="7">
        <v>0</v>
      </c>
      <c r="T103" s="34">
        <v>1</v>
      </c>
      <c r="U103">
        <v>0</v>
      </c>
      <c r="V103" s="7">
        <v>1</v>
      </c>
      <c r="W103">
        <v>0</v>
      </c>
      <c r="X103">
        <v>0</v>
      </c>
      <c r="Y103" s="39">
        <v>2</v>
      </c>
      <c r="Z103" s="38">
        <v>97.422472033600002</v>
      </c>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row>
    <row r="104" spans="1:54" x14ac:dyDescent="0.25">
      <c r="A104" s="11">
        <v>1018</v>
      </c>
      <c r="B104" s="7" t="s">
        <v>4</v>
      </c>
      <c r="C104" s="7" t="s">
        <v>8</v>
      </c>
      <c r="D104" s="14">
        <v>0</v>
      </c>
      <c r="E104" s="14">
        <v>0</v>
      </c>
      <c r="F104" s="14">
        <v>9.0291105550499999</v>
      </c>
      <c r="G104" s="14">
        <v>17484.0048159</v>
      </c>
      <c r="H104" s="52">
        <f t="shared" si="8"/>
        <v>9.0291105550499999</v>
      </c>
      <c r="I104" s="53"/>
      <c r="J104" s="32">
        <v>9.0291105550499999</v>
      </c>
      <c r="K104" s="32">
        <v>17484.0048159</v>
      </c>
      <c r="L104" s="29">
        <f t="shared" si="13"/>
        <v>0</v>
      </c>
      <c r="M104" s="29">
        <f t="shared" si="14"/>
        <v>0</v>
      </c>
      <c r="N104" s="44">
        <v>1</v>
      </c>
      <c r="O104" s="22">
        <v>4.9047505201800004</v>
      </c>
      <c r="P104" s="22">
        <v>8808.0514144200006</v>
      </c>
      <c r="Q104" s="58">
        <v>0</v>
      </c>
      <c r="R104" s="44">
        <v>1</v>
      </c>
      <c r="S104" s="7">
        <v>1</v>
      </c>
      <c r="T104" s="34">
        <v>1</v>
      </c>
      <c r="U104" s="37">
        <v>1</v>
      </c>
      <c r="V104">
        <v>0</v>
      </c>
      <c r="W104">
        <v>0</v>
      </c>
      <c r="X104">
        <v>0</v>
      </c>
      <c r="Y104" s="39">
        <v>1</v>
      </c>
      <c r="Z104" s="38">
        <v>48.892471197600003</v>
      </c>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1:54" x14ac:dyDescent="0.25">
      <c r="A105" s="11">
        <v>1019</v>
      </c>
      <c r="B105" s="7" t="s">
        <v>4</v>
      </c>
      <c r="C105" s="7" t="s">
        <v>8</v>
      </c>
      <c r="D105" s="12">
        <v>23.318202700600001</v>
      </c>
      <c r="E105" s="12">
        <v>74793.228389199998</v>
      </c>
      <c r="F105" s="12">
        <v>23.7354638003</v>
      </c>
      <c r="G105" s="12">
        <v>75492.826375300006</v>
      </c>
      <c r="H105" s="53">
        <f t="shared" si="8"/>
        <v>0.41726109969999925</v>
      </c>
      <c r="I105" s="53">
        <f>((F105-D105)/D105) *100</f>
        <v>1.7894222168729268</v>
      </c>
      <c r="J105" s="32">
        <v>23.7354638003</v>
      </c>
      <c r="K105" s="32">
        <v>75492.826375300006</v>
      </c>
      <c r="L105" s="29">
        <f t="shared" si="13"/>
        <v>0</v>
      </c>
      <c r="M105" s="29">
        <f t="shared" si="14"/>
        <v>0</v>
      </c>
      <c r="N105" s="44">
        <v>1</v>
      </c>
      <c r="O105" s="22">
        <v>13.0725190416</v>
      </c>
      <c r="P105" s="22">
        <v>45570.072298500003</v>
      </c>
      <c r="Q105" s="58">
        <v>0</v>
      </c>
      <c r="R105" s="44">
        <v>1</v>
      </c>
      <c r="S105" s="7">
        <v>1</v>
      </c>
      <c r="T105" s="35">
        <v>0</v>
      </c>
      <c r="U105" s="37">
        <v>1</v>
      </c>
      <c r="V105">
        <v>0</v>
      </c>
      <c r="W105">
        <v>0</v>
      </c>
      <c r="X105">
        <v>0</v>
      </c>
      <c r="Y105" s="39">
        <v>1</v>
      </c>
      <c r="Z105" s="38">
        <v>99.121017597700003</v>
      </c>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1:54" x14ac:dyDescent="0.25">
      <c r="A106" s="11">
        <v>1021</v>
      </c>
      <c r="B106" s="7" t="s">
        <v>4</v>
      </c>
      <c r="C106" s="7" t="s">
        <v>8</v>
      </c>
      <c r="D106" s="14">
        <v>0</v>
      </c>
      <c r="E106" s="14">
        <v>0</v>
      </c>
      <c r="F106" s="14">
        <v>34.490781156899999</v>
      </c>
      <c r="G106" s="14">
        <v>91494.831606499996</v>
      </c>
      <c r="H106" s="52">
        <f t="shared" si="8"/>
        <v>34.490781156899999</v>
      </c>
      <c r="I106" s="53"/>
      <c r="J106" s="30">
        <v>19.207495999999999</v>
      </c>
      <c r="K106" s="30">
        <v>57986.832062000001</v>
      </c>
      <c r="L106" s="29">
        <f t="shared" si="13"/>
        <v>-15.2832851569</v>
      </c>
      <c r="M106" s="29">
        <f t="shared" si="14"/>
        <v>-33507.999544499995</v>
      </c>
      <c r="N106" s="41">
        <v>3</v>
      </c>
      <c r="O106" s="22">
        <v>11.9822382028</v>
      </c>
      <c r="P106" s="22">
        <v>32351.082443300002</v>
      </c>
      <c r="Q106" s="58">
        <v>9.7213336685799998</v>
      </c>
      <c r="R106" s="41">
        <v>3</v>
      </c>
      <c r="S106" s="7">
        <v>0</v>
      </c>
      <c r="T106" s="34">
        <v>1</v>
      </c>
      <c r="U106">
        <v>0</v>
      </c>
      <c r="V106">
        <v>0</v>
      </c>
      <c r="W106">
        <v>0</v>
      </c>
      <c r="X106" s="13">
        <v>1</v>
      </c>
      <c r="Y106" s="39">
        <v>4</v>
      </c>
      <c r="Z106" s="38">
        <v>49.107695535399998</v>
      </c>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x14ac:dyDescent="0.25">
      <c r="A107" s="11">
        <v>1022</v>
      </c>
      <c r="B107" s="7" t="s">
        <v>4</v>
      </c>
      <c r="C107" s="7" t="s">
        <v>5</v>
      </c>
      <c r="D107" s="14">
        <v>0</v>
      </c>
      <c r="E107" s="14">
        <v>0</v>
      </c>
      <c r="F107" s="14">
        <v>0.37690022797799999</v>
      </c>
      <c r="G107" s="14">
        <v>928.68405737900002</v>
      </c>
      <c r="H107" s="52">
        <f t="shared" si="8"/>
        <v>0.37690022797799999</v>
      </c>
      <c r="I107" s="53"/>
      <c r="J107" s="32">
        <v>0.37690022797799999</v>
      </c>
      <c r="K107" s="32">
        <v>928.68405737900002</v>
      </c>
      <c r="L107" s="29">
        <f t="shared" si="13"/>
        <v>0</v>
      </c>
      <c r="M107" s="29">
        <f t="shared" si="14"/>
        <v>0</v>
      </c>
      <c r="N107" s="41">
        <v>1</v>
      </c>
      <c r="O107" s="22">
        <v>19.576261516100001</v>
      </c>
      <c r="P107" s="22">
        <v>52685.884304899999</v>
      </c>
      <c r="Q107" s="58">
        <v>8.9178203941000014</v>
      </c>
      <c r="R107" s="41">
        <v>4</v>
      </c>
      <c r="S107" s="7">
        <v>0</v>
      </c>
      <c r="T107" s="34">
        <v>1</v>
      </c>
      <c r="U107">
        <v>0</v>
      </c>
      <c r="V107" s="7">
        <v>1</v>
      </c>
      <c r="W107">
        <v>0</v>
      </c>
      <c r="X107">
        <v>0</v>
      </c>
      <c r="Y107" s="39">
        <v>2</v>
      </c>
      <c r="Z107" s="38">
        <v>50</v>
      </c>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1:54" x14ac:dyDescent="0.25">
      <c r="A108" s="20" t="s">
        <v>10</v>
      </c>
      <c r="B108" t="s">
        <v>4</v>
      </c>
      <c r="C108" t="s">
        <v>5</v>
      </c>
      <c r="D108" s="2">
        <v>4.1696408925600004</v>
      </c>
      <c r="E108" s="2">
        <v>8000.02992249</v>
      </c>
      <c r="F108" s="2">
        <v>4.7429879856900001</v>
      </c>
      <c r="G108" s="2">
        <v>8715.7883300800004</v>
      </c>
      <c r="H108" s="54">
        <f t="shared" si="8"/>
        <v>0.57334709312999976</v>
      </c>
      <c r="I108" s="15">
        <f t="shared" ref="I108:I149" si="15">((F108-D108)/D108) * 100</f>
        <v>13.750514922113268</v>
      </c>
      <c r="J108" s="29">
        <v>4.7429879856900001</v>
      </c>
      <c r="K108" s="29">
        <v>8715.7883300800004</v>
      </c>
      <c r="L108" s="29">
        <f t="shared" si="13"/>
        <v>0</v>
      </c>
      <c r="M108" s="29">
        <f t="shared" si="14"/>
        <v>0</v>
      </c>
      <c r="N108" s="44">
        <v>1</v>
      </c>
      <c r="O108" s="22">
        <v>2.8709003391999999</v>
      </c>
      <c r="P108" s="22">
        <v>4580.1181640900004</v>
      </c>
      <c r="Q108" s="58">
        <v>0</v>
      </c>
      <c r="R108" s="44">
        <v>1</v>
      </c>
      <c r="S108" s="7">
        <v>1</v>
      </c>
      <c r="T108" s="34">
        <v>1</v>
      </c>
      <c r="U108" s="37">
        <v>1</v>
      </c>
      <c r="V108">
        <v>0</v>
      </c>
      <c r="W108">
        <v>0</v>
      </c>
      <c r="X108">
        <v>0</v>
      </c>
      <c r="Y108" s="39">
        <v>1</v>
      </c>
      <c r="Z108" s="38">
        <v>44.775465925299997</v>
      </c>
    </row>
    <row r="109" spans="1:54" x14ac:dyDescent="0.25">
      <c r="A109" s="20" t="s">
        <v>11</v>
      </c>
      <c r="B109" t="s">
        <v>4</v>
      </c>
      <c r="C109" t="s">
        <v>5</v>
      </c>
      <c r="D109" s="2">
        <v>49.394303839300001</v>
      </c>
      <c r="E109" s="2">
        <v>202596.60916699999</v>
      </c>
      <c r="F109" s="2">
        <v>49.394303839300001</v>
      </c>
      <c r="G109" s="2">
        <v>202596.60913600001</v>
      </c>
      <c r="H109" s="54">
        <f t="shared" si="8"/>
        <v>0</v>
      </c>
      <c r="I109" s="15">
        <f t="shared" si="15"/>
        <v>0</v>
      </c>
      <c r="J109" s="29">
        <v>49.394303839300001</v>
      </c>
      <c r="K109" s="29">
        <v>202596.60913600001</v>
      </c>
      <c r="L109" s="29">
        <f t="shared" si="13"/>
        <v>0</v>
      </c>
      <c r="M109" s="29">
        <f t="shared" si="14"/>
        <v>0</v>
      </c>
      <c r="N109" s="41">
        <v>1</v>
      </c>
      <c r="O109" s="22">
        <v>48.1110628689</v>
      </c>
      <c r="P109" s="22">
        <v>202828.930605</v>
      </c>
      <c r="Q109" s="58">
        <v>40.531720212350002</v>
      </c>
      <c r="R109" s="41">
        <v>40</v>
      </c>
      <c r="S109" s="7">
        <v>0</v>
      </c>
      <c r="T109" s="34">
        <v>1</v>
      </c>
      <c r="U109">
        <v>0</v>
      </c>
      <c r="V109">
        <v>1</v>
      </c>
      <c r="W109">
        <v>0</v>
      </c>
      <c r="X109">
        <v>0</v>
      </c>
      <c r="Y109" s="39">
        <v>2</v>
      </c>
      <c r="Z109" s="38">
        <v>1.16510740116</v>
      </c>
    </row>
    <row r="110" spans="1:54" x14ac:dyDescent="0.25">
      <c r="A110" s="20" t="s">
        <v>12</v>
      </c>
      <c r="B110" t="s">
        <v>4</v>
      </c>
      <c r="C110" t="s">
        <v>5</v>
      </c>
      <c r="D110" s="2">
        <v>1.58684495078</v>
      </c>
      <c r="E110" s="2">
        <v>2760.00008088</v>
      </c>
      <c r="F110" s="2">
        <v>8.0861913639900003</v>
      </c>
      <c r="G110" s="2">
        <v>13438.4885166</v>
      </c>
      <c r="H110" s="54">
        <f t="shared" si="8"/>
        <v>6.4993464132100005</v>
      </c>
      <c r="I110" s="15">
        <f t="shared" si="15"/>
        <v>409.57665145642005</v>
      </c>
      <c r="J110" s="29">
        <v>8.0861913639900003</v>
      </c>
      <c r="K110" s="29">
        <v>13438.4885166</v>
      </c>
      <c r="L110" s="29">
        <f t="shared" si="13"/>
        <v>0</v>
      </c>
      <c r="M110" s="29">
        <f t="shared" si="14"/>
        <v>0</v>
      </c>
      <c r="N110" s="44">
        <v>1</v>
      </c>
      <c r="O110" s="22">
        <v>7.6674127703600004</v>
      </c>
      <c r="P110" s="22">
        <v>14093.272986</v>
      </c>
      <c r="Q110" s="58">
        <v>0</v>
      </c>
      <c r="R110" s="44">
        <v>1</v>
      </c>
      <c r="S110" s="7">
        <v>1</v>
      </c>
      <c r="T110" s="35">
        <v>0</v>
      </c>
      <c r="U110" s="37">
        <v>1</v>
      </c>
      <c r="V110">
        <v>0</v>
      </c>
      <c r="W110">
        <v>0</v>
      </c>
      <c r="X110">
        <v>0</v>
      </c>
      <c r="Y110" s="39">
        <v>1</v>
      </c>
      <c r="Z110" s="38">
        <v>57.700687636799998</v>
      </c>
    </row>
    <row r="111" spans="1:54" x14ac:dyDescent="0.25">
      <c r="A111" s="20" t="s">
        <v>13</v>
      </c>
      <c r="B111" t="s">
        <v>4</v>
      </c>
      <c r="C111" t="s">
        <v>5</v>
      </c>
      <c r="D111" s="2">
        <v>10.6103922303</v>
      </c>
      <c r="E111" s="2">
        <v>18475.759426100001</v>
      </c>
      <c r="F111" s="2">
        <v>12.0575704038</v>
      </c>
      <c r="G111" s="2">
        <v>20862.4810349</v>
      </c>
      <c r="H111" s="54">
        <f t="shared" si="8"/>
        <v>1.4471781734999993</v>
      </c>
      <c r="I111" s="15">
        <f t="shared" si="15"/>
        <v>13.639252367761728</v>
      </c>
      <c r="J111" s="29">
        <v>12.0575704038</v>
      </c>
      <c r="K111" s="29">
        <v>20862.4810349</v>
      </c>
      <c r="L111" s="29">
        <f t="shared" si="13"/>
        <v>0</v>
      </c>
      <c r="M111" s="29">
        <f t="shared" si="14"/>
        <v>0</v>
      </c>
      <c r="N111" s="44">
        <v>1</v>
      </c>
      <c r="O111" s="22">
        <v>6.7146216685200004</v>
      </c>
      <c r="P111" s="22">
        <v>10958.1662653</v>
      </c>
      <c r="Q111" s="58">
        <v>0</v>
      </c>
      <c r="R111" s="44">
        <v>1</v>
      </c>
      <c r="S111" s="7">
        <v>1</v>
      </c>
      <c r="T111" s="34">
        <v>1</v>
      </c>
      <c r="U111" s="37">
        <v>1</v>
      </c>
      <c r="V111">
        <v>0</v>
      </c>
      <c r="W111">
        <v>0</v>
      </c>
      <c r="X111">
        <v>0</v>
      </c>
      <c r="Y111" s="39">
        <v>1</v>
      </c>
      <c r="Z111" s="38">
        <v>53.005384574799997</v>
      </c>
    </row>
    <row r="112" spans="1:54" x14ac:dyDescent="0.25">
      <c r="A112" s="20" t="s">
        <v>14</v>
      </c>
      <c r="B112" t="s">
        <v>4</v>
      </c>
      <c r="C112" s="7" t="s">
        <v>8</v>
      </c>
      <c r="D112" s="2">
        <v>4.7236015117300001</v>
      </c>
      <c r="E112" s="2">
        <v>8600.0228214300005</v>
      </c>
      <c r="F112" s="2">
        <v>6.7400228146399996</v>
      </c>
      <c r="G112" s="2">
        <v>12435.101223</v>
      </c>
      <c r="H112" s="54">
        <f t="shared" si="8"/>
        <v>2.0164213029099995</v>
      </c>
      <c r="I112" s="15">
        <f t="shared" si="15"/>
        <v>42.688217833419515</v>
      </c>
      <c r="J112" s="29">
        <v>6.7400228146399996</v>
      </c>
      <c r="K112" s="29">
        <v>12435.101223</v>
      </c>
      <c r="L112" s="29">
        <f t="shared" si="13"/>
        <v>0</v>
      </c>
      <c r="M112" s="29">
        <f t="shared" si="14"/>
        <v>0</v>
      </c>
      <c r="N112" s="44">
        <v>1</v>
      </c>
      <c r="O112" s="22">
        <v>6.6936337614900001</v>
      </c>
      <c r="P112" s="22">
        <v>13320.664900100001</v>
      </c>
      <c r="Q112" s="58">
        <v>0</v>
      </c>
      <c r="R112" s="44">
        <v>1</v>
      </c>
      <c r="S112" s="7">
        <v>1</v>
      </c>
      <c r="T112" s="34">
        <v>1</v>
      </c>
      <c r="U112" s="37">
        <v>1</v>
      </c>
      <c r="V112">
        <v>0</v>
      </c>
      <c r="W112">
        <v>0</v>
      </c>
      <c r="X112">
        <v>0</v>
      </c>
      <c r="Y112" s="39">
        <v>1</v>
      </c>
      <c r="Z112" s="38">
        <v>68.631154183999996</v>
      </c>
    </row>
    <row r="113" spans="1:26" x14ac:dyDescent="0.25">
      <c r="A113" s="20" t="s">
        <v>15</v>
      </c>
      <c r="B113" t="s">
        <v>4</v>
      </c>
      <c r="C113" s="7" t="s">
        <v>8</v>
      </c>
      <c r="D113" s="2">
        <v>48.098702656</v>
      </c>
      <c r="E113" s="2">
        <v>190152.840574</v>
      </c>
      <c r="F113" s="2">
        <v>48.209329022200002</v>
      </c>
      <c r="G113" s="2">
        <v>190640.87698100001</v>
      </c>
      <c r="H113" s="54">
        <f t="shared" si="8"/>
        <v>0.11062636620000177</v>
      </c>
      <c r="I113" s="15">
        <f t="shared" si="15"/>
        <v>0.22999864880181306</v>
      </c>
      <c r="J113" s="29">
        <v>48.209329022200002</v>
      </c>
      <c r="K113" s="29">
        <v>190640.87698100001</v>
      </c>
      <c r="L113" s="29">
        <f t="shared" si="13"/>
        <v>0</v>
      </c>
      <c r="M113" s="29">
        <f t="shared" si="14"/>
        <v>0</v>
      </c>
      <c r="N113" s="41">
        <v>1</v>
      </c>
      <c r="O113" s="22">
        <v>46.809330299899997</v>
      </c>
      <c r="P113" s="22">
        <v>187662.14532800001</v>
      </c>
      <c r="Q113" s="58">
        <v>34.537706673399995</v>
      </c>
      <c r="R113" s="41">
        <v>9</v>
      </c>
      <c r="S113" s="7">
        <v>0</v>
      </c>
      <c r="T113" s="35">
        <v>0</v>
      </c>
      <c r="U113">
        <v>0</v>
      </c>
      <c r="V113">
        <v>1</v>
      </c>
      <c r="W113">
        <v>0</v>
      </c>
      <c r="X113">
        <v>0</v>
      </c>
      <c r="Y113" s="39">
        <v>2</v>
      </c>
      <c r="Z113" s="38">
        <v>0.43011837455399998</v>
      </c>
    </row>
    <row r="114" spans="1:26" x14ac:dyDescent="0.25">
      <c r="A114" s="20" t="s">
        <v>16</v>
      </c>
      <c r="B114" t="s">
        <v>4</v>
      </c>
      <c r="C114" s="7" t="s">
        <v>8</v>
      </c>
      <c r="D114" s="2">
        <v>3.33425112197</v>
      </c>
      <c r="E114" s="2">
        <v>4666.4756327900004</v>
      </c>
      <c r="F114" s="2">
        <v>8.4071633635499996</v>
      </c>
      <c r="G114" s="2">
        <v>15357.8052799</v>
      </c>
      <c r="H114" s="54">
        <f t="shared" si="8"/>
        <v>5.0729122415799992</v>
      </c>
      <c r="I114" s="15">
        <f t="shared" si="15"/>
        <v>152.14547603069363</v>
      </c>
      <c r="J114" s="29">
        <v>8.4071633635499996</v>
      </c>
      <c r="K114" s="29">
        <v>15357.8052799</v>
      </c>
      <c r="L114" s="29">
        <f t="shared" si="13"/>
        <v>0</v>
      </c>
      <c r="M114" s="29">
        <f t="shared" si="14"/>
        <v>0</v>
      </c>
      <c r="N114" s="44">
        <v>1</v>
      </c>
      <c r="O114" s="22">
        <v>4.6323829001299996</v>
      </c>
      <c r="P114" s="22">
        <v>7242.1392126000001</v>
      </c>
      <c r="Q114" s="58">
        <v>0</v>
      </c>
      <c r="R114" s="44">
        <v>1</v>
      </c>
      <c r="S114" s="7">
        <v>1</v>
      </c>
      <c r="T114" s="34">
        <v>1</v>
      </c>
      <c r="U114" s="37">
        <v>1</v>
      </c>
      <c r="V114">
        <v>0</v>
      </c>
      <c r="W114">
        <v>0</v>
      </c>
      <c r="X114">
        <v>0</v>
      </c>
      <c r="Y114" s="39">
        <v>1</v>
      </c>
      <c r="Z114" s="38">
        <v>55.412344601299999</v>
      </c>
    </row>
    <row r="115" spans="1:26" x14ac:dyDescent="0.25">
      <c r="A115" s="20" t="s">
        <v>17</v>
      </c>
      <c r="B115" t="s">
        <v>4</v>
      </c>
      <c r="C115" s="7" t="s">
        <v>8</v>
      </c>
      <c r="D115" s="2">
        <v>24.0628657908</v>
      </c>
      <c r="E115" s="2">
        <v>85958.804034700006</v>
      </c>
      <c r="F115" s="2">
        <v>28.956452709400001</v>
      </c>
      <c r="G115" s="2">
        <v>88132.227224300004</v>
      </c>
      <c r="H115" s="54">
        <f t="shared" si="8"/>
        <v>4.8935869186000005</v>
      </c>
      <c r="I115" s="15">
        <f t="shared" si="15"/>
        <v>20.336675444829911</v>
      </c>
      <c r="J115" s="29">
        <v>28.956452709400001</v>
      </c>
      <c r="K115" s="29">
        <v>88132.227224300004</v>
      </c>
      <c r="L115" s="29">
        <f t="shared" si="13"/>
        <v>0</v>
      </c>
      <c r="M115" s="29">
        <f t="shared" si="14"/>
        <v>0</v>
      </c>
      <c r="N115" s="41">
        <v>1</v>
      </c>
      <c r="O115" s="22">
        <v>23.154284352400001</v>
      </c>
      <c r="P115" s="22">
        <v>77765.256015699997</v>
      </c>
      <c r="Q115" s="58">
        <v>11.808085443900001</v>
      </c>
      <c r="R115" s="41">
        <v>7</v>
      </c>
      <c r="S115" s="7">
        <v>0</v>
      </c>
      <c r="T115" s="34">
        <v>1</v>
      </c>
      <c r="U115">
        <v>0</v>
      </c>
      <c r="V115">
        <v>1</v>
      </c>
      <c r="W115">
        <v>0</v>
      </c>
      <c r="X115">
        <v>0</v>
      </c>
      <c r="Y115" s="39">
        <v>2</v>
      </c>
      <c r="Z115" s="38">
        <v>80.911139487200003</v>
      </c>
    </row>
    <row r="116" spans="1:26" x14ac:dyDescent="0.25">
      <c r="A116" s="20" t="s">
        <v>18</v>
      </c>
      <c r="B116" t="s">
        <v>4</v>
      </c>
      <c r="C116" t="s">
        <v>5</v>
      </c>
      <c r="D116" s="2">
        <v>33.352044472199999</v>
      </c>
      <c r="E116" s="2">
        <v>100489.846896</v>
      </c>
      <c r="F116" s="2">
        <v>44.137429034199997</v>
      </c>
      <c r="G116" s="2">
        <v>124504.78597</v>
      </c>
      <c r="H116" s="54">
        <f t="shared" si="8"/>
        <v>10.785384561999997</v>
      </c>
      <c r="I116" s="15">
        <f t="shared" si="15"/>
        <v>32.338001261032026</v>
      </c>
      <c r="J116" s="29">
        <v>44.137429034199997</v>
      </c>
      <c r="K116" s="29">
        <v>124504.78597</v>
      </c>
      <c r="L116" s="29">
        <f t="shared" si="13"/>
        <v>0</v>
      </c>
      <c r="M116" s="29">
        <f t="shared" si="14"/>
        <v>0</v>
      </c>
      <c r="N116" s="44">
        <v>1</v>
      </c>
      <c r="O116" s="22">
        <v>37.427606689500003</v>
      </c>
      <c r="P116" s="22">
        <v>112128.821975</v>
      </c>
      <c r="Q116" s="58">
        <v>0</v>
      </c>
      <c r="R116" s="44">
        <v>1</v>
      </c>
      <c r="S116" s="7">
        <v>1</v>
      </c>
      <c r="T116" s="34">
        <v>1</v>
      </c>
      <c r="U116" s="37">
        <v>1</v>
      </c>
      <c r="V116">
        <v>0</v>
      </c>
      <c r="W116">
        <v>0</v>
      </c>
      <c r="X116">
        <v>0</v>
      </c>
      <c r="Y116" s="39">
        <v>1</v>
      </c>
      <c r="Z116" s="38">
        <v>16.854653531099999</v>
      </c>
    </row>
    <row r="117" spans="1:26" x14ac:dyDescent="0.25">
      <c r="A117" s="20" t="s">
        <v>19</v>
      </c>
      <c r="B117" t="s">
        <v>4</v>
      </c>
      <c r="C117" t="s">
        <v>5</v>
      </c>
      <c r="D117" s="2">
        <v>10.408491836</v>
      </c>
      <c r="E117" s="2">
        <v>21497.101647899999</v>
      </c>
      <c r="F117" s="2">
        <v>19.366482418699999</v>
      </c>
      <c r="G117" s="2">
        <v>37690.981906699999</v>
      </c>
      <c r="H117" s="54">
        <f t="shared" si="8"/>
        <v>8.957990582699999</v>
      </c>
      <c r="I117" s="15">
        <f t="shared" si="15"/>
        <v>86.064251419373448</v>
      </c>
      <c r="J117" s="29">
        <v>19.366482418699999</v>
      </c>
      <c r="K117" s="29">
        <v>37690.981906699999</v>
      </c>
      <c r="L117" s="29">
        <f t="shared" si="13"/>
        <v>0</v>
      </c>
      <c r="M117" s="29">
        <f t="shared" si="14"/>
        <v>0</v>
      </c>
      <c r="N117" s="44">
        <v>1</v>
      </c>
      <c r="O117" s="22">
        <v>8.2467190598600002</v>
      </c>
      <c r="P117" s="22">
        <v>16326.131250300001</v>
      </c>
      <c r="Q117" s="58">
        <v>0</v>
      </c>
      <c r="R117" s="44">
        <v>1</v>
      </c>
      <c r="S117" s="7">
        <v>1</v>
      </c>
      <c r="T117" s="35">
        <v>0</v>
      </c>
      <c r="U117" s="37">
        <v>1</v>
      </c>
      <c r="V117">
        <v>0</v>
      </c>
      <c r="W117">
        <v>0</v>
      </c>
      <c r="X117">
        <v>0</v>
      </c>
      <c r="Y117" s="39">
        <v>1</v>
      </c>
      <c r="Z117" s="38">
        <v>32.402457565299997</v>
      </c>
    </row>
    <row r="118" spans="1:26" x14ac:dyDescent="0.25">
      <c r="A118" s="20" t="s">
        <v>20</v>
      </c>
      <c r="B118" t="s">
        <v>4</v>
      </c>
      <c r="C118" t="s">
        <v>5</v>
      </c>
      <c r="D118" s="2">
        <v>9.5833414575300004</v>
      </c>
      <c r="E118" s="2">
        <v>19178.152838599999</v>
      </c>
      <c r="F118" s="2">
        <v>10.1566885507</v>
      </c>
      <c r="G118" s="2">
        <v>19893.911246200001</v>
      </c>
      <c r="H118" s="54">
        <f t="shared" si="8"/>
        <v>0.57334709316999977</v>
      </c>
      <c r="I118" s="15">
        <f t="shared" si="15"/>
        <v>5.9827472047288772</v>
      </c>
      <c r="J118" s="29">
        <v>10.1566885507</v>
      </c>
      <c r="K118" s="29">
        <v>19893.911246200001</v>
      </c>
      <c r="L118" s="29">
        <f t="shared" si="13"/>
        <v>0</v>
      </c>
      <c r="M118" s="29">
        <f t="shared" si="14"/>
        <v>0</v>
      </c>
      <c r="N118" s="41">
        <v>1</v>
      </c>
      <c r="O118" s="22">
        <v>9.4983082053800008</v>
      </c>
      <c r="P118" s="22">
        <v>14668.2612183</v>
      </c>
      <c r="Q118" s="58">
        <v>2.1476010400900005</v>
      </c>
      <c r="R118" s="41">
        <v>2</v>
      </c>
      <c r="S118" s="7">
        <v>0</v>
      </c>
      <c r="T118" s="34">
        <v>0</v>
      </c>
      <c r="U118">
        <v>0</v>
      </c>
      <c r="V118">
        <v>1</v>
      </c>
      <c r="W118">
        <v>0</v>
      </c>
      <c r="X118">
        <v>0</v>
      </c>
      <c r="Y118" s="39">
        <v>2</v>
      </c>
      <c r="Z118" s="38">
        <v>70.726335520399999</v>
      </c>
    </row>
    <row r="119" spans="1:26" x14ac:dyDescent="0.25">
      <c r="A119" s="20" t="s">
        <v>21</v>
      </c>
      <c r="B119" t="s">
        <v>4</v>
      </c>
      <c r="C119" t="s">
        <v>5</v>
      </c>
      <c r="D119" s="2">
        <v>9.2608550948200001</v>
      </c>
      <c r="E119" s="2">
        <v>17726.0576162</v>
      </c>
      <c r="F119" s="2">
        <v>18.981583315799998</v>
      </c>
      <c r="G119" s="2">
        <v>35580.769518399997</v>
      </c>
      <c r="H119" s="54">
        <f t="shared" si="8"/>
        <v>9.7207282209799981</v>
      </c>
      <c r="I119" s="15">
        <f t="shared" si="15"/>
        <v>104.96577391019999</v>
      </c>
      <c r="J119" s="29">
        <v>18.981583315799998</v>
      </c>
      <c r="K119" s="29">
        <v>35580.769518399997</v>
      </c>
      <c r="L119" s="29">
        <f t="shared" si="13"/>
        <v>0</v>
      </c>
      <c r="M119" s="29">
        <f t="shared" si="14"/>
        <v>0</v>
      </c>
      <c r="N119" s="44">
        <v>1</v>
      </c>
      <c r="O119" s="22">
        <v>4.7880299256200001</v>
      </c>
      <c r="P119" s="22">
        <v>8271.3669818500002</v>
      </c>
      <c r="Q119" s="58">
        <v>0</v>
      </c>
      <c r="R119" s="44">
        <v>1</v>
      </c>
      <c r="S119" s="7">
        <v>1</v>
      </c>
      <c r="T119" s="34">
        <v>1</v>
      </c>
      <c r="U119" s="37">
        <v>1</v>
      </c>
      <c r="V119">
        <v>0</v>
      </c>
      <c r="W119">
        <v>0</v>
      </c>
      <c r="X119">
        <v>0</v>
      </c>
      <c r="Y119" s="39">
        <v>1</v>
      </c>
      <c r="Z119" s="38">
        <v>63.247510781400003</v>
      </c>
    </row>
    <row r="120" spans="1:26" x14ac:dyDescent="0.25">
      <c r="A120" s="20" t="s">
        <v>22</v>
      </c>
      <c r="B120" t="s">
        <v>4</v>
      </c>
      <c r="C120" t="s">
        <v>5</v>
      </c>
      <c r="D120" s="2">
        <v>42.194335552600002</v>
      </c>
      <c r="E120" s="2">
        <v>194118.004331</v>
      </c>
      <c r="F120" s="2">
        <v>47.878747185500004</v>
      </c>
      <c r="G120" s="2">
        <v>196469.197567</v>
      </c>
      <c r="H120" s="54">
        <f t="shared" si="8"/>
        <v>5.6844116329000016</v>
      </c>
      <c r="I120" s="15">
        <f t="shared" si="15"/>
        <v>13.471978071117485</v>
      </c>
      <c r="J120" s="29">
        <v>47.878747185500004</v>
      </c>
      <c r="K120" s="29">
        <v>196469.197567</v>
      </c>
      <c r="L120" s="29">
        <f t="shared" si="13"/>
        <v>0</v>
      </c>
      <c r="M120" s="29">
        <f t="shared" si="14"/>
        <v>0</v>
      </c>
      <c r="N120" s="44">
        <v>1</v>
      </c>
      <c r="O120" s="22">
        <v>7.4888089865299996</v>
      </c>
      <c r="P120" s="22">
        <v>13526.3815457</v>
      </c>
      <c r="Q120" s="58">
        <v>0</v>
      </c>
      <c r="R120" s="44">
        <v>1</v>
      </c>
      <c r="S120" s="7">
        <v>1</v>
      </c>
      <c r="T120" s="34">
        <v>1</v>
      </c>
      <c r="U120" s="37">
        <v>1</v>
      </c>
      <c r="V120">
        <v>0</v>
      </c>
      <c r="W120">
        <v>0</v>
      </c>
      <c r="X120">
        <v>0</v>
      </c>
      <c r="Y120" s="39">
        <v>1</v>
      </c>
      <c r="Z120" s="38">
        <v>85.598373976600001</v>
      </c>
    </row>
    <row r="121" spans="1:26" x14ac:dyDescent="0.25">
      <c r="A121" s="20" t="s">
        <v>23</v>
      </c>
      <c r="B121" t="s">
        <v>4</v>
      </c>
      <c r="C121" t="s">
        <v>5</v>
      </c>
      <c r="D121" s="2">
        <v>62.258181466499998</v>
      </c>
      <c r="E121" s="2">
        <v>243530.38013800001</v>
      </c>
      <c r="F121" s="2">
        <v>71.419260423300003</v>
      </c>
      <c r="G121" s="2">
        <v>259393.44214299999</v>
      </c>
      <c r="H121" s="54">
        <f t="shared" si="8"/>
        <v>9.1610789568000044</v>
      </c>
      <c r="I121" s="15">
        <f t="shared" si="15"/>
        <v>14.714658766140504</v>
      </c>
      <c r="J121" s="27">
        <v>65.351997999999995</v>
      </c>
      <c r="K121" s="27">
        <v>247193.369936</v>
      </c>
      <c r="L121" s="29">
        <f t="shared" si="13"/>
        <v>-6.0672624233000079</v>
      </c>
      <c r="M121" s="29">
        <f t="shared" si="14"/>
        <v>-12200.07220699999</v>
      </c>
      <c r="N121" s="41">
        <v>9</v>
      </c>
      <c r="O121" s="22">
        <v>65.484711035900006</v>
      </c>
      <c r="P121" s="22">
        <v>285171.66910599999</v>
      </c>
      <c r="Q121" s="58">
        <v>59.686459538860007</v>
      </c>
      <c r="R121" s="41">
        <v>40</v>
      </c>
      <c r="S121" s="7">
        <v>0</v>
      </c>
      <c r="T121" s="34">
        <v>0</v>
      </c>
      <c r="U121">
        <v>0</v>
      </c>
      <c r="V121">
        <v>0</v>
      </c>
      <c r="W121">
        <v>0</v>
      </c>
      <c r="X121">
        <v>1</v>
      </c>
      <c r="Y121" s="39">
        <v>4</v>
      </c>
      <c r="Z121" s="38">
        <v>9.2294392800999994</v>
      </c>
    </row>
    <row r="122" spans="1:26" x14ac:dyDescent="0.25">
      <c r="A122" s="20" t="s">
        <v>24</v>
      </c>
      <c r="B122" t="s">
        <v>4</v>
      </c>
      <c r="C122" t="s">
        <v>5</v>
      </c>
      <c r="D122" s="2">
        <v>19.6606724548</v>
      </c>
      <c r="E122" s="2">
        <v>73321.898750499997</v>
      </c>
      <c r="F122" s="2">
        <v>22.348804442900001</v>
      </c>
      <c r="G122" s="2">
        <v>74473.169045699993</v>
      </c>
      <c r="H122" s="54">
        <f t="shared" si="8"/>
        <v>2.6881319881000003</v>
      </c>
      <c r="I122" s="15">
        <f t="shared" si="15"/>
        <v>13.672635024463336</v>
      </c>
      <c r="J122" s="29">
        <v>22.348804442900001</v>
      </c>
      <c r="K122" s="29">
        <v>74473.169045699993</v>
      </c>
      <c r="L122" s="29">
        <f t="shared" si="13"/>
        <v>0</v>
      </c>
      <c r="M122" s="29">
        <f t="shared" si="14"/>
        <v>0</v>
      </c>
      <c r="N122" s="41">
        <v>1</v>
      </c>
      <c r="O122" s="22">
        <v>19.097662294999999</v>
      </c>
      <c r="P122" s="22">
        <v>67900.100972</v>
      </c>
      <c r="Q122" s="58">
        <v>13.115553301359999</v>
      </c>
      <c r="R122" s="41">
        <v>6</v>
      </c>
      <c r="S122" s="7">
        <v>0</v>
      </c>
      <c r="T122" s="34">
        <v>1</v>
      </c>
      <c r="U122">
        <v>0</v>
      </c>
      <c r="V122">
        <v>1</v>
      </c>
      <c r="W122">
        <v>0</v>
      </c>
      <c r="X122">
        <v>0</v>
      </c>
      <c r="Y122" s="39">
        <v>2</v>
      </c>
      <c r="Z122" s="38">
        <v>92.976906134499998</v>
      </c>
    </row>
    <row r="123" spans="1:26" x14ac:dyDescent="0.25">
      <c r="A123" s="20" t="s">
        <v>25</v>
      </c>
      <c r="B123" t="s">
        <v>4</v>
      </c>
      <c r="C123" t="s">
        <v>5</v>
      </c>
      <c r="D123" s="2">
        <v>14.936450004399999</v>
      </c>
      <c r="E123" s="2">
        <v>27746.259248300001</v>
      </c>
      <c r="F123" s="2">
        <v>17.370735035900001</v>
      </c>
      <c r="G123" s="2">
        <v>32402.837188699999</v>
      </c>
      <c r="H123" s="54">
        <f t="shared" si="8"/>
        <v>2.4342850315000018</v>
      </c>
      <c r="I123" s="15">
        <f t="shared" si="15"/>
        <v>16.297614431694992</v>
      </c>
      <c r="J123" s="29">
        <v>17.370735035900001</v>
      </c>
      <c r="K123" s="29">
        <v>32402.837188699999</v>
      </c>
      <c r="L123" s="29">
        <f t="shared" si="13"/>
        <v>0</v>
      </c>
      <c r="M123" s="29">
        <f t="shared" si="14"/>
        <v>0</v>
      </c>
      <c r="N123" s="44">
        <v>1</v>
      </c>
      <c r="O123" s="22">
        <v>8.8084839653299998</v>
      </c>
      <c r="P123" s="22">
        <v>15447.5839449</v>
      </c>
      <c r="Q123" s="58">
        <v>0</v>
      </c>
      <c r="R123" s="44">
        <v>1</v>
      </c>
      <c r="S123" s="7">
        <v>1</v>
      </c>
      <c r="T123" s="34">
        <v>1</v>
      </c>
      <c r="U123" s="37">
        <v>1</v>
      </c>
      <c r="V123">
        <v>0</v>
      </c>
      <c r="W123">
        <v>0</v>
      </c>
      <c r="X123">
        <v>0</v>
      </c>
      <c r="Y123" s="39">
        <v>1</v>
      </c>
      <c r="Z123" s="38">
        <v>60.594454465699997</v>
      </c>
    </row>
    <row r="124" spans="1:26" x14ac:dyDescent="0.25">
      <c r="A124" s="20" t="s">
        <v>26</v>
      </c>
      <c r="B124" t="s">
        <v>4</v>
      </c>
      <c r="C124" t="s">
        <v>5</v>
      </c>
      <c r="D124" s="2">
        <v>27.7309638103</v>
      </c>
      <c r="E124" s="2">
        <v>79226.111017200004</v>
      </c>
      <c r="F124" s="2">
        <v>44.971099819000003</v>
      </c>
      <c r="G124" s="2">
        <v>132251.03837200001</v>
      </c>
      <c r="H124" s="54">
        <f t="shared" si="8"/>
        <v>17.240136008700002</v>
      </c>
      <c r="I124" s="15">
        <f t="shared" si="15"/>
        <v>62.169263667267735</v>
      </c>
      <c r="J124" s="27">
        <v>36.194445999999999</v>
      </c>
      <c r="K124" s="27">
        <v>104697.03866400001</v>
      </c>
      <c r="L124" s="29">
        <f t="shared" si="13"/>
        <v>-8.7766538190000034</v>
      </c>
      <c r="M124" s="29">
        <f t="shared" si="14"/>
        <v>-27553.999708000003</v>
      </c>
      <c r="N124" s="41">
        <v>4</v>
      </c>
      <c r="O124" s="22">
        <v>21.3935229754</v>
      </c>
      <c r="P124" s="22">
        <v>65095.113311300003</v>
      </c>
      <c r="Q124" s="58">
        <v>13.149357369920001</v>
      </c>
      <c r="R124" s="41">
        <v>4</v>
      </c>
      <c r="S124" s="7">
        <v>0</v>
      </c>
      <c r="T124" s="34">
        <v>1</v>
      </c>
      <c r="U124">
        <v>0</v>
      </c>
      <c r="V124">
        <v>0</v>
      </c>
      <c r="W124">
        <v>0</v>
      </c>
      <c r="X124">
        <v>1</v>
      </c>
      <c r="Y124" s="39">
        <v>4</v>
      </c>
      <c r="Z124" s="38">
        <v>52.148912447900003</v>
      </c>
    </row>
    <row r="125" spans="1:26" x14ac:dyDescent="0.25">
      <c r="A125" s="20" t="s">
        <v>27</v>
      </c>
      <c r="B125" t="s">
        <v>4</v>
      </c>
      <c r="C125" t="s">
        <v>5</v>
      </c>
      <c r="D125" s="2">
        <v>17.565287762200001</v>
      </c>
      <c r="E125" s="2">
        <v>56597.530443900003</v>
      </c>
      <c r="F125" s="2">
        <v>26.858637780199999</v>
      </c>
      <c r="G125" s="2">
        <v>54304.092810399998</v>
      </c>
      <c r="H125" s="54">
        <f t="shared" si="8"/>
        <v>9.2933500179999982</v>
      </c>
      <c r="I125" s="15">
        <f t="shared" si="15"/>
        <v>52.907473784739366</v>
      </c>
      <c r="J125" s="27">
        <v>24.36486</v>
      </c>
      <c r="K125" s="27">
        <v>73161.022557000004</v>
      </c>
      <c r="L125" s="29">
        <f t="shared" si="13"/>
        <v>-2.4937777801999985</v>
      </c>
      <c r="M125" s="29">
        <f t="shared" si="14"/>
        <v>18856.929746600006</v>
      </c>
      <c r="N125" s="41">
        <v>3</v>
      </c>
      <c r="O125" s="22">
        <v>18.085556516699999</v>
      </c>
      <c r="P125" s="22">
        <v>38341.701138500001</v>
      </c>
      <c r="Q125" s="58">
        <v>10.030361307589999</v>
      </c>
      <c r="R125" s="41">
        <v>2</v>
      </c>
      <c r="S125" s="7">
        <v>0</v>
      </c>
      <c r="T125" s="34">
        <v>0</v>
      </c>
      <c r="U125">
        <v>0</v>
      </c>
      <c r="V125">
        <v>0</v>
      </c>
      <c r="W125">
        <v>0</v>
      </c>
      <c r="X125">
        <v>1</v>
      </c>
      <c r="Y125" s="39">
        <v>4</v>
      </c>
      <c r="Z125" s="38">
        <v>32.588292272300002</v>
      </c>
    </row>
    <row r="126" spans="1:26" x14ac:dyDescent="0.25">
      <c r="A126" s="20" t="s">
        <v>28</v>
      </c>
      <c r="B126" t="s">
        <v>4</v>
      </c>
      <c r="C126" t="s">
        <v>5</v>
      </c>
      <c r="D126" s="2">
        <v>12.4953239569</v>
      </c>
      <c r="E126" s="2">
        <v>32325.0334735</v>
      </c>
      <c r="F126" s="2">
        <v>18.986729532799998</v>
      </c>
      <c r="G126" s="2">
        <v>34612.331488099997</v>
      </c>
      <c r="H126" s="54">
        <f t="shared" si="8"/>
        <v>6.4914055758999982</v>
      </c>
      <c r="I126" s="15">
        <f t="shared" si="15"/>
        <v>51.950678496137762</v>
      </c>
      <c r="J126" s="27">
        <v>17.468326000000001</v>
      </c>
      <c r="K126" s="27">
        <v>39617.909609000002</v>
      </c>
      <c r="L126" s="29">
        <f t="shared" si="13"/>
        <v>-1.5184035327999972</v>
      </c>
      <c r="M126" s="29">
        <f t="shared" si="14"/>
        <v>5005.5781209000052</v>
      </c>
      <c r="N126" s="41">
        <v>2</v>
      </c>
      <c r="O126" s="22">
        <v>8.1982262890600008</v>
      </c>
      <c r="P126" s="22">
        <v>16288.7784675</v>
      </c>
      <c r="Q126" s="58">
        <v>0</v>
      </c>
      <c r="R126" s="41">
        <v>1</v>
      </c>
      <c r="S126" s="7">
        <v>1</v>
      </c>
      <c r="T126" s="34">
        <v>1</v>
      </c>
      <c r="U126">
        <v>0</v>
      </c>
      <c r="V126">
        <v>0</v>
      </c>
      <c r="W126">
        <v>1</v>
      </c>
      <c r="X126">
        <v>0</v>
      </c>
      <c r="Y126" s="39">
        <v>3</v>
      </c>
      <c r="Z126" s="38">
        <v>55.839140396600001</v>
      </c>
    </row>
    <row r="127" spans="1:26" x14ac:dyDescent="0.25">
      <c r="A127" s="20" t="s">
        <v>29</v>
      </c>
      <c r="B127" t="s">
        <v>4</v>
      </c>
      <c r="C127" t="s">
        <v>5</v>
      </c>
      <c r="D127" s="2">
        <v>44.699817725199999</v>
      </c>
      <c r="E127" s="2">
        <v>187628.87235399999</v>
      </c>
      <c r="F127" s="2">
        <v>51.1273432168</v>
      </c>
      <c r="G127" s="2">
        <v>199293.98744500001</v>
      </c>
      <c r="H127" s="54">
        <f t="shared" si="8"/>
        <v>6.4275254916000009</v>
      </c>
      <c r="I127" s="15">
        <f t="shared" si="15"/>
        <v>14.379310294091905</v>
      </c>
      <c r="J127" s="27">
        <v>50.739733000000001</v>
      </c>
      <c r="K127" s="27">
        <v>192687.18466100001</v>
      </c>
      <c r="L127" s="29">
        <f t="shared" si="13"/>
        <v>-0.38761021679999885</v>
      </c>
      <c r="M127" s="29">
        <f t="shared" si="14"/>
        <v>-6606.8027839999995</v>
      </c>
      <c r="N127" s="41">
        <v>2</v>
      </c>
      <c r="O127" s="22">
        <v>4.5311272532800002</v>
      </c>
      <c r="P127" s="22">
        <v>7095.1921122900003</v>
      </c>
      <c r="Q127" s="58">
        <v>0</v>
      </c>
      <c r="R127" s="41">
        <v>1</v>
      </c>
      <c r="S127" s="7">
        <v>1</v>
      </c>
      <c r="T127" s="34">
        <v>1</v>
      </c>
      <c r="U127">
        <v>0</v>
      </c>
      <c r="V127">
        <v>0</v>
      </c>
      <c r="W127">
        <v>1</v>
      </c>
      <c r="X127">
        <v>0</v>
      </c>
      <c r="Y127" s="39">
        <v>3</v>
      </c>
      <c r="Z127" s="38">
        <v>91.099763181599997</v>
      </c>
    </row>
    <row r="128" spans="1:26" x14ac:dyDescent="0.25">
      <c r="A128" s="20" t="s">
        <v>30</v>
      </c>
      <c r="B128" t="s">
        <v>4</v>
      </c>
      <c r="C128" t="s">
        <v>7</v>
      </c>
      <c r="D128" s="2">
        <v>49.273004871700003</v>
      </c>
      <c r="E128" s="2">
        <v>161173.24467799999</v>
      </c>
      <c r="F128" s="2">
        <v>67.560272014099993</v>
      </c>
      <c r="G128" s="2">
        <v>213520.93122699999</v>
      </c>
      <c r="H128" s="54">
        <f t="shared" si="8"/>
        <v>18.28726714239999</v>
      </c>
      <c r="I128" s="15">
        <f t="shared" si="15"/>
        <v>37.114170710752212</v>
      </c>
      <c r="J128" s="27">
        <v>49.877290000000002</v>
      </c>
      <c r="K128" s="27">
        <v>166061.136333</v>
      </c>
      <c r="L128" s="29">
        <f t="shared" si="13"/>
        <v>-17.682982014099991</v>
      </c>
      <c r="M128" s="29">
        <f t="shared" si="14"/>
        <v>-47459.794893999991</v>
      </c>
      <c r="N128" s="41">
        <v>17</v>
      </c>
      <c r="O128" s="22">
        <v>22.8275018846</v>
      </c>
      <c r="P128" s="22">
        <v>60883.760948800002</v>
      </c>
      <c r="Q128" s="58">
        <v>10.9015284235</v>
      </c>
      <c r="R128" s="41">
        <v>6</v>
      </c>
      <c r="S128" s="7">
        <v>0</v>
      </c>
      <c r="T128" s="34">
        <v>1</v>
      </c>
      <c r="U128">
        <v>0</v>
      </c>
      <c r="V128">
        <v>0</v>
      </c>
      <c r="W128">
        <v>0</v>
      </c>
      <c r="X128">
        <v>1</v>
      </c>
      <c r="Y128" s="39">
        <v>4</v>
      </c>
      <c r="Z128" s="38">
        <v>36.337416576000003</v>
      </c>
    </row>
    <row r="129" spans="1:26" x14ac:dyDescent="0.25">
      <c r="A129" s="20" t="s">
        <v>31</v>
      </c>
      <c r="B129" t="s">
        <v>4</v>
      </c>
      <c r="C129" t="s">
        <v>7</v>
      </c>
      <c r="D129" s="2">
        <v>10.7904706121</v>
      </c>
      <c r="E129" s="2">
        <v>30334.950063699998</v>
      </c>
      <c r="F129" s="2">
        <v>14.219018007100001</v>
      </c>
      <c r="G129" s="2">
        <v>33364.679906799996</v>
      </c>
      <c r="H129" s="54">
        <f t="shared" si="8"/>
        <v>3.4285473950000007</v>
      </c>
      <c r="I129" s="15">
        <f t="shared" si="15"/>
        <v>31.773844888242088</v>
      </c>
      <c r="J129" s="29">
        <v>14.219018007100001</v>
      </c>
      <c r="K129" s="29">
        <v>33364.679906799996</v>
      </c>
      <c r="L129" s="29">
        <f t="shared" si="13"/>
        <v>0</v>
      </c>
      <c r="M129" s="29">
        <f t="shared" si="14"/>
        <v>0</v>
      </c>
      <c r="N129" s="41">
        <v>1</v>
      </c>
      <c r="O129" s="22">
        <v>9.3878594659600001</v>
      </c>
      <c r="P129" s="22">
        <v>25145.205803600002</v>
      </c>
      <c r="Q129" s="58">
        <v>2.9210082576400005</v>
      </c>
      <c r="R129" s="41">
        <v>2</v>
      </c>
      <c r="S129" s="7">
        <v>0</v>
      </c>
      <c r="T129" s="34">
        <v>1</v>
      </c>
      <c r="U129">
        <v>0</v>
      </c>
      <c r="V129">
        <v>1</v>
      </c>
      <c r="W129">
        <v>0</v>
      </c>
      <c r="X129">
        <v>0</v>
      </c>
      <c r="Y129" s="39">
        <v>2</v>
      </c>
      <c r="Z129" s="38">
        <v>67.511031770900004</v>
      </c>
    </row>
    <row r="130" spans="1:26" x14ac:dyDescent="0.25">
      <c r="A130" s="20" t="s">
        <v>32</v>
      </c>
      <c r="B130" t="s">
        <v>4</v>
      </c>
      <c r="C130" t="s">
        <v>7</v>
      </c>
      <c r="D130" s="2">
        <v>24.2050956028</v>
      </c>
      <c r="E130" s="2">
        <v>82995.0224762</v>
      </c>
      <c r="F130" s="2">
        <v>27.0120711593</v>
      </c>
      <c r="G130" s="2">
        <v>80526.197937000004</v>
      </c>
      <c r="H130" s="54">
        <f t="shared" ref="H130:H193" si="16">F130-D130</f>
        <v>2.8069755564999994</v>
      </c>
      <c r="I130" s="15">
        <f t="shared" si="15"/>
        <v>11.596630736609418</v>
      </c>
      <c r="J130" s="29">
        <v>27.0120711593</v>
      </c>
      <c r="K130" s="29">
        <v>80526.197937000004</v>
      </c>
      <c r="L130" s="29">
        <f t="shared" ref="L130:L159" si="17">J130-F130</f>
        <v>0</v>
      </c>
      <c r="M130" s="29">
        <f t="shared" ref="M130:M159" si="18">K130-G130</f>
        <v>0</v>
      </c>
      <c r="N130" s="44">
        <v>1</v>
      </c>
      <c r="O130" s="22">
        <v>4.2658384033500001</v>
      </c>
      <c r="P130" s="22">
        <v>7361.9533347799998</v>
      </c>
      <c r="Q130" s="58">
        <v>0</v>
      </c>
      <c r="R130" s="44">
        <v>1</v>
      </c>
      <c r="S130" s="7">
        <v>1</v>
      </c>
      <c r="T130" s="34">
        <v>1</v>
      </c>
      <c r="U130" s="37">
        <v>1</v>
      </c>
      <c r="V130">
        <v>0</v>
      </c>
      <c r="W130">
        <v>0</v>
      </c>
      <c r="X130">
        <v>0</v>
      </c>
      <c r="Y130" s="39">
        <v>1</v>
      </c>
      <c r="Z130" s="38">
        <v>15.4381588635</v>
      </c>
    </row>
    <row r="131" spans="1:26" x14ac:dyDescent="0.25">
      <c r="A131" s="20" t="s">
        <v>33</v>
      </c>
      <c r="B131" t="s">
        <v>4</v>
      </c>
      <c r="C131" t="s">
        <v>7</v>
      </c>
      <c r="D131" s="2">
        <v>12.484928744799999</v>
      </c>
      <c r="E131" s="2">
        <v>21528.687370299998</v>
      </c>
      <c r="F131" s="2">
        <v>17.820566873299999</v>
      </c>
      <c r="G131" s="2">
        <v>39555.889913599996</v>
      </c>
      <c r="H131" s="54">
        <f t="shared" si="16"/>
        <v>5.3356381284999994</v>
      </c>
      <c r="I131" s="15">
        <f t="shared" si="15"/>
        <v>42.736632603708728</v>
      </c>
      <c r="J131" s="27">
        <v>15.554543000000001</v>
      </c>
      <c r="K131" s="27">
        <v>27005.587278999999</v>
      </c>
      <c r="L131" s="29">
        <f t="shared" si="17"/>
        <v>-2.2660238732999982</v>
      </c>
      <c r="M131" s="29">
        <f t="shared" si="18"/>
        <v>-12550.302634599997</v>
      </c>
      <c r="N131" s="41">
        <v>2</v>
      </c>
      <c r="O131" s="22">
        <v>17.8748701564</v>
      </c>
      <c r="P131" s="22">
        <v>44519.210054900002</v>
      </c>
      <c r="Q131" s="58">
        <v>12.18891101536</v>
      </c>
      <c r="R131" s="41">
        <v>2</v>
      </c>
      <c r="S131" s="7">
        <v>0</v>
      </c>
      <c r="T131" s="34">
        <v>1</v>
      </c>
      <c r="U131">
        <v>0</v>
      </c>
      <c r="V131">
        <v>0</v>
      </c>
      <c r="W131">
        <v>0</v>
      </c>
      <c r="X131">
        <v>1</v>
      </c>
      <c r="Y131" s="39">
        <v>4</v>
      </c>
      <c r="Z131" s="38">
        <v>29.9572437114</v>
      </c>
    </row>
    <row r="132" spans="1:26" x14ac:dyDescent="0.25">
      <c r="A132" s="20" t="s">
        <v>34</v>
      </c>
      <c r="B132" t="s">
        <v>4</v>
      </c>
      <c r="C132" t="s">
        <v>7</v>
      </c>
      <c r="D132" s="2">
        <v>9.4666473166599996</v>
      </c>
      <c r="E132" s="2">
        <v>18432.265920599999</v>
      </c>
      <c r="F132" s="2">
        <v>19.017666212999998</v>
      </c>
      <c r="G132" s="2">
        <v>36014.974410100003</v>
      </c>
      <c r="H132" s="54">
        <f t="shared" si="16"/>
        <v>9.5510188963399987</v>
      </c>
      <c r="I132" s="15">
        <f t="shared" si="15"/>
        <v>100.89125090285678</v>
      </c>
      <c r="J132" s="29">
        <v>19.017666212999998</v>
      </c>
      <c r="K132" s="29">
        <v>36014.974410100003</v>
      </c>
      <c r="L132" s="29">
        <f t="shared" si="17"/>
        <v>0</v>
      </c>
      <c r="M132" s="29">
        <f t="shared" si="18"/>
        <v>0</v>
      </c>
      <c r="N132" s="44">
        <v>1</v>
      </c>
      <c r="O132" s="22">
        <v>8.2161739337200004</v>
      </c>
      <c r="P132" s="22">
        <v>14825.4746402</v>
      </c>
      <c r="Q132" s="58">
        <v>0</v>
      </c>
      <c r="R132" s="44">
        <v>1</v>
      </c>
      <c r="S132" s="7">
        <v>1</v>
      </c>
      <c r="T132" s="34">
        <v>1</v>
      </c>
      <c r="U132" s="37">
        <v>1</v>
      </c>
      <c r="V132">
        <v>0</v>
      </c>
      <c r="W132">
        <v>0</v>
      </c>
      <c r="X132">
        <v>0</v>
      </c>
      <c r="Y132" s="39">
        <v>1</v>
      </c>
      <c r="Z132" s="38">
        <v>39.854425613300002</v>
      </c>
    </row>
    <row r="133" spans="1:26" x14ac:dyDescent="0.25">
      <c r="A133" s="20" t="s">
        <v>35</v>
      </c>
      <c r="B133" t="s">
        <v>4</v>
      </c>
      <c r="C133" t="s">
        <v>7</v>
      </c>
      <c r="D133" s="2">
        <v>0.84205846587800004</v>
      </c>
      <c r="E133" s="2">
        <v>1506.37797546</v>
      </c>
      <c r="F133" s="2">
        <v>10.0662106187</v>
      </c>
      <c r="G133" s="2">
        <v>15217.429513900001</v>
      </c>
      <c r="H133" s="54">
        <f t="shared" si="16"/>
        <v>9.2241521528219987</v>
      </c>
      <c r="I133" s="15">
        <f t="shared" si="15"/>
        <v>1095.4289430727511</v>
      </c>
      <c r="J133" s="29">
        <v>10.0662106187</v>
      </c>
      <c r="K133" s="29">
        <v>15217.429513900001</v>
      </c>
      <c r="L133" s="29">
        <f t="shared" si="17"/>
        <v>0</v>
      </c>
      <c r="M133" s="29">
        <f t="shared" si="18"/>
        <v>0</v>
      </c>
      <c r="N133" s="44">
        <v>1</v>
      </c>
      <c r="O133" s="22">
        <v>4.58155711722</v>
      </c>
      <c r="P133" s="22">
        <v>7009.8416395499999</v>
      </c>
      <c r="Q133" s="58">
        <v>0</v>
      </c>
      <c r="R133" s="44">
        <v>1</v>
      </c>
      <c r="S133" s="7">
        <v>1</v>
      </c>
      <c r="T133" s="34">
        <v>1</v>
      </c>
      <c r="U133" s="37">
        <v>1</v>
      </c>
      <c r="V133">
        <v>0</v>
      </c>
      <c r="W133">
        <v>0</v>
      </c>
      <c r="X133">
        <v>0</v>
      </c>
      <c r="Y133" s="39">
        <v>1</v>
      </c>
      <c r="Z133" s="38">
        <v>45.8338080312</v>
      </c>
    </row>
    <row r="134" spans="1:26" x14ac:dyDescent="0.25">
      <c r="A134" s="20" t="s">
        <v>36</v>
      </c>
      <c r="B134" t="s">
        <v>4</v>
      </c>
      <c r="C134" t="s">
        <v>7</v>
      </c>
      <c r="D134" s="2">
        <v>29.885177873500002</v>
      </c>
      <c r="E134" s="2">
        <v>97266.916398999994</v>
      </c>
      <c r="F134" s="2">
        <v>38.399332957799999</v>
      </c>
      <c r="G134" s="2">
        <v>114890.057569</v>
      </c>
      <c r="H134" s="54">
        <f t="shared" si="16"/>
        <v>8.5141550842999969</v>
      </c>
      <c r="I134" s="15">
        <f t="shared" si="15"/>
        <v>28.489558002094846</v>
      </c>
      <c r="J134" s="27">
        <v>32.079597999999997</v>
      </c>
      <c r="K134" s="27">
        <v>102140.101842</v>
      </c>
      <c r="L134" s="29">
        <f t="shared" si="17"/>
        <v>-6.3197349578000015</v>
      </c>
      <c r="M134" s="29">
        <f t="shared" si="18"/>
        <v>-12749.955726999993</v>
      </c>
      <c r="N134" s="41">
        <v>3</v>
      </c>
      <c r="O134" s="22">
        <v>25.5284406876</v>
      </c>
      <c r="P134" s="22">
        <v>82572.6822121</v>
      </c>
      <c r="Q134" s="58">
        <v>23.54498240989</v>
      </c>
      <c r="R134" s="41">
        <v>6</v>
      </c>
      <c r="S134" s="7">
        <v>0</v>
      </c>
      <c r="T134" s="34">
        <v>1</v>
      </c>
      <c r="U134">
        <v>0</v>
      </c>
      <c r="V134">
        <v>0</v>
      </c>
      <c r="W134">
        <v>0</v>
      </c>
      <c r="X134">
        <v>1</v>
      </c>
      <c r="Y134" s="39">
        <v>4</v>
      </c>
      <c r="Z134" s="38">
        <v>67.418546410199994</v>
      </c>
    </row>
    <row r="135" spans="1:26" x14ac:dyDescent="0.25">
      <c r="A135" s="20" t="s">
        <v>37</v>
      </c>
      <c r="B135" t="s">
        <v>4</v>
      </c>
      <c r="C135" t="s">
        <v>7</v>
      </c>
      <c r="D135" s="2">
        <v>88.648215467200004</v>
      </c>
      <c r="E135" s="2">
        <v>379043.30917899997</v>
      </c>
      <c r="F135" s="2">
        <v>89.158841833400004</v>
      </c>
      <c r="G135" s="2">
        <v>379531.34558700002</v>
      </c>
      <c r="H135" s="54">
        <f t="shared" si="16"/>
        <v>0.51062636620000035</v>
      </c>
      <c r="I135" s="15">
        <f t="shared" si="15"/>
        <v>0.5760142643694085</v>
      </c>
      <c r="J135" s="29">
        <v>89.158841833400004</v>
      </c>
      <c r="K135" s="29">
        <v>379531.34558700002</v>
      </c>
      <c r="L135" s="29">
        <f t="shared" si="17"/>
        <v>0</v>
      </c>
      <c r="M135" s="29">
        <f t="shared" si="18"/>
        <v>0</v>
      </c>
      <c r="N135" s="41">
        <v>1</v>
      </c>
      <c r="O135" s="22">
        <v>88.203340861200004</v>
      </c>
      <c r="P135" s="22">
        <v>379287.08010100003</v>
      </c>
      <c r="Q135" s="58">
        <v>81.920028819090007</v>
      </c>
      <c r="R135" s="41">
        <v>51</v>
      </c>
      <c r="S135" s="7">
        <v>0</v>
      </c>
      <c r="T135" s="35">
        <v>0</v>
      </c>
      <c r="U135">
        <v>0</v>
      </c>
      <c r="V135">
        <v>1</v>
      </c>
      <c r="W135">
        <v>0</v>
      </c>
      <c r="X135">
        <v>0</v>
      </c>
      <c r="Y135" s="39">
        <v>2</v>
      </c>
      <c r="Z135" s="38">
        <v>99.543773918400007</v>
      </c>
    </row>
    <row r="136" spans="1:26" x14ac:dyDescent="0.25">
      <c r="A136" s="20" t="s">
        <v>38</v>
      </c>
      <c r="B136" t="s">
        <v>4</v>
      </c>
      <c r="C136" s="7" t="s">
        <v>8</v>
      </c>
      <c r="D136" s="2">
        <v>34.349895595100001</v>
      </c>
      <c r="E136" s="2">
        <v>100775.57151199999</v>
      </c>
      <c r="F136" s="2">
        <v>50.615230109599999</v>
      </c>
      <c r="G136" s="2">
        <v>137268.322132</v>
      </c>
      <c r="H136" s="54">
        <f t="shared" si="16"/>
        <v>16.265334514499997</v>
      </c>
      <c r="I136" s="15">
        <f t="shared" si="15"/>
        <v>47.351918347082957</v>
      </c>
      <c r="J136" s="27">
        <v>39.159742999999999</v>
      </c>
      <c r="K136" s="27">
        <v>126583.844969</v>
      </c>
      <c r="L136" s="29">
        <f t="shared" si="17"/>
        <v>-11.4554871096</v>
      </c>
      <c r="M136" s="29">
        <f t="shared" si="18"/>
        <v>-10684.477163000003</v>
      </c>
      <c r="N136" s="41">
        <v>4</v>
      </c>
      <c r="O136" s="22">
        <v>38.619624717400001</v>
      </c>
      <c r="P136" s="22">
        <v>112460.747491</v>
      </c>
      <c r="Q136" s="58">
        <v>28.848367030639999</v>
      </c>
      <c r="R136" s="41">
        <v>13</v>
      </c>
      <c r="S136" s="7">
        <v>0</v>
      </c>
      <c r="T136" s="34">
        <v>1</v>
      </c>
      <c r="U136">
        <v>0</v>
      </c>
      <c r="V136">
        <v>0</v>
      </c>
      <c r="W136">
        <v>0</v>
      </c>
      <c r="X136">
        <v>1</v>
      </c>
      <c r="Y136" s="39">
        <v>4</v>
      </c>
      <c r="Z136" s="38">
        <v>76.919759206699993</v>
      </c>
    </row>
    <row r="137" spans="1:26" x14ac:dyDescent="0.25">
      <c r="A137" s="20" t="s">
        <v>39</v>
      </c>
      <c r="B137" t="s">
        <v>4</v>
      </c>
      <c r="C137" s="7" t="s">
        <v>8</v>
      </c>
      <c r="D137" s="2">
        <v>12.7738208883</v>
      </c>
      <c r="E137" s="2">
        <v>22944.438336800002</v>
      </c>
      <c r="F137" s="2">
        <v>14.831232</v>
      </c>
      <c r="G137" s="2">
        <v>28301.268440200001</v>
      </c>
      <c r="H137" s="54">
        <f t="shared" si="16"/>
        <v>2.0574111117000005</v>
      </c>
      <c r="I137" s="15">
        <f t="shared" si="15"/>
        <v>16.106465948528033</v>
      </c>
      <c r="J137" s="29">
        <v>14.831232</v>
      </c>
      <c r="K137" s="29">
        <v>28301.268440200001</v>
      </c>
      <c r="L137" s="29">
        <f t="shared" si="17"/>
        <v>0</v>
      </c>
      <c r="M137" s="29">
        <f t="shared" si="18"/>
        <v>0</v>
      </c>
      <c r="N137" s="41">
        <v>1</v>
      </c>
      <c r="O137" s="22">
        <v>13.065218833399999</v>
      </c>
      <c r="P137" s="22">
        <v>32394.5115668</v>
      </c>
      <c r="Q137" s="58">
        <v>5.6806409216999993</v>
      </c>
      <c r="R137" s="41">
        <v>2</v>
      </c>
      <c r="S137" s="7">
        <v>0</v>
      </c>
      <c r="T137" s="35">
        <v>0</v>
      </c>
      <c r="U137">
        <v>0</v>
      </c>
      <c r="V137">
        <v>1</v>
      </c>
      <c r="W137">
        <v>0</v>
      </c>
      <c r="X137">
        <v>0</v>
      </c>
      <c r="Y137" s="39">
        <v>2</v>
      </c>
      <c r="Z137" s="38">
        <v>50.507189855999997</v>
      </c>
    </row>
    <row r="138" spans="1:26" x14ac:dyDescent="0.25">
      <c r="A138" s="20" t="s">
        <v>40</v>
      </c>
      <c r="B138" t="s">
        <v>4</v>
      </c>
      <c r="C138" t="s">
        <v>7</v>
      </c>
      <c r="D138" s="2">
        <v>36.4724674948</v>
      </c>
      <c r="E138" s="2">
        <v>117644.00401400001</v>
      </c>
      <c r="F138" s="2">
        <v>48.809326934399998</v>
      </c>
      <c r="G138" s="2">
        <v>142370.25360900001</v>
      </c>
      <c r="H138" s="54">
        <f t="shared" si="16"/>
        <v>12.336859439599998</v>
      </c>
      <c r="I138" s="15">
        <f t="shared" si="15"/>
        <v>33.825129712868765</v>
      </c>
      <c r="J138" s="27">
        <v>41.704355</v>
      </c>
      <c r="K138" s="27">
        <v>117559.820721</v>
      </c>
      <c r="L138" s="29">
        <f t="shared" si="17"/>
        <v>-7.1049719343999982</v>
      </c>
      <c r="M138" s="29">
        <f t="shared" si="18"/>
        <v>-24810.43288800001</v>
      </c>
      <c r="N138" s="41">
        <v>5</v>
      </c>
      <c r="O138" s="22">
        <v>34.158581695400002</v>
      </c>
      <c r="P138" s="22">
        <v>114259.48003000001</v>
      </c>
      <c r="Q138" s="58">
        <v>26.559018480210003</v>
      </c>
      <c r="R138" s="41">
        <v>6</v>
      </c>
      <c r="S138" s="7">
        <v>0</v>
      </c>
      <c r="T138" s="34">
        <v>1</v>
      </c>
      <c r="U138">
        <v>0</v>
      </c>
      <c r="V138">
        <v>0</v>
      </c>
      <c r="W138">
        <v>0</v>
      </c>
      <c r="X138">
        <v>1</v>
      </c>
      <c r="Y138" s="39">
        <v>4</v>
      </c>
      <c r="Z138" s="38">
        <v>71.339427640799997</v>
      </c>
    </row>
    <row r="139" spans="1:26" x14ac:dyDescent="0.25">
      <c r="A139" s="20" t="s">
        <v>41</v>
      </c>
      <c r="B139" t="s">
        <v>4</v>
      </c>
      <c r="C139" t="s">
        <v>7</v>
      </c>
      <c r="D139" s="2">
        <v>41.879251194799998</v>
      </c>
      <c r="E139" s="2">
        <v>137031.621923</v>
      </c>
      <c r="F139" s="2">
        <v>51.678982542900002</v>
      </c>
      <c r="G139" s="2">
        <v>146431.93950199999</v>
      </c>
      <c r="H139" s="54">
        <f t="shared" si="16"/>
        <v>9.7997313481000035</v>
      </c>
      <c r="I139" s="15">
        <f t="shared" si="15"/>
        <v>23.399967928072225</v>
      </c>
      <c r="J139" s="27">
        <v>43.202257000000003</v>
      </c>
      <c r="K139" s="27">
        <v>138804.018947</v>
      </c>
      <c r="L139" s="29">
        <f t="shared" si="17"/>
        <v>-8.4767255428999988</v>
      </c>
      <c r="M139" s="29">
        <f t="shared" si="18"/>
        <v>-7627.9205549999897</v>
      </c>
      <c r="N139" s="41">
        <v>4</v>
      </c>
      <c r="O139" s="22">
        <v>18.106812811299999</v>
      </c>
      <c r="P139" s="22">
        <v>39850.849396199999</v>
      </c>
      <c r="Q139" s="58">
        <v>10.68236801336</v>
      </c>
      <c r="R139" s="41">
        <v>2</v>
      </c>
      <c r="S139" s="7">
        <v>0</v>
      </c>
      <c r="T139" s="34">
        <v>0</v>
      </c>
      <c r="U139">
        <v>0</v>
      </c>
      <c r="V139">
        <v>0</v>
      </c>
      <c r="W139">
        <v>0</v>
      </c>
      <c r="X139">
        <v>1</v>
      </c>
      <c r="Y139" s="39">
        <v>4</v>
      </c>
      <c r="Z139" s="38">
        <v>36.797586731599999</v>
      </c>
    </row>
    <row r="140" spans="1:26" x14ac:dyDescent="0.25">
      <c r="A140" s="20" t="s">
        <v>42</v>
      </c>
      <c r="B140" t="s">
        <v>4</v>
      </c>
      <c r="C140" t="s">
        <v>7</v>
      </c>
      <c r="D140" s="2">
        <v>23.8929972689</v>
      </c>
      <c r="E140" s="2">
        <v>77573.513620900005</v>
      </c>
      <c r="F140" s="2">
        <v>29.625231143099999</v>
      </c>
      <c r="G140" s="2">
        <v>80127.927916000001</v>
      </c>
      <c r="H140" s="54">
        <f t="shared" si="16"/>
        <v>5.7322338741999985</v>
      </c>
      <c r="I140" s="15">
        <f t="shared" si="15"/>
        <v>23.991271625269402</v>
      </c>
      <c r="J140" s="29">
        <v>29.625231143099999</v>
      </c>
      <c r="K140" s="29">
        <v>80127.927916000001</v>
      </c>
      <c r="L140" s="29">
        <f t="shared" si="17"/>
        <v>0</v>
      </c>
      <c r="M140" s="29">
        <f t="shared" si="18"/>
        <v>0</v>
      </c>
      <c r="N140" s="41">
        <v>1</v>
      </c>
      <c r="O140" s="22">
        <v>16.406837672000002</v>
      </c>
      <c r="P140" s="22">
        <v>49346.765705500002</v>
      </c>
      <c r="Q140" s="58">
        <v>4.9154120517000024</v>
      </c>
      <c r="R140" s="41">
        <v>2</v>
      </c>
      <c r="S140" s="7">
        <v>0</v>
      </c>
      <c r="T140" s="35">
        <v>0</v>
      </c>
      <c r="U140">
        <v>0</v>
      </c>
      <c r="V140">
        <v>1</v>
      </c>
      <c r="W140">
        <v>0</v>
      </c>
      <c r="X140">
        <v>0</v>
      </c>
      <c r="Y140" s="39">
        <v>2</v>
      </c>
      <c r="Z140" s="38">
        <v>55.6280632693</v>
      </c>
    </row>
    <row r="141" spans="1:26" x14ac:dyDescent="0.25">
      <c r="A141" s="20" t="s">
        <v>43</v>
      </c>
      <c r="B141" t="s">
        <v>4</v>
      </c>
      <c r="C141" t="s">
        <v>7</v>
      </c>
      <c r="D141" s="2">
        <v>65.177106883799993</v>
      </c>
      <c r="E141" s="2">
        <v>247904.105178</v>
      </c>
      <c r="F141" s="2">
        <v>76.672293154499997</v>
      </c>
      <c r="G141" s="2">
        <v>265845.57721700001</v>
      </c>
      <c r="H141" s="54">
        <f t="shared" si="16"/>
        <v>11.495186270700003</v>
      </c>
      <c r="I141" s="15">
        <f t="shared" si="15"/>
        <v>17.636846463888034</v>
      </c>
      <c r="J141" s="27">
        <v>68.858442999999994</v>
      </c>
      <c r="K141" s="27">
        <v>250826.82423599999</v>
      </c>
      <c r="L141" s="29">
        <f t="shared" si="17"/>
        <v>-7.8138501545000025</v>
      </c>
      <c r="M141" s="29">
        <f t="shared" si="18"/>
        <v>-15018.752981000027</v>
      </c>
      <c r="N141" s="41">
        <v>3</v>
      </c>
      <c r="O141" s="22">
        <v>24.9978262797</v>
      </c>
      <c r="P141" s="22">
        <v>76759.207078599997</v>
      </c>
      <c r="Q141" s="58">
        <v>14.892448561</v>
      </c>
      <c r="R141" s="41">
        <v>3</v>
      </c>
      <c r="S141" s="7">
        <v>0</v>
      </c>
      <c r="T141" s="34">
        <v>1</v>
      </c>
      <c r="U141">
        <v>0</v>
      </c>
      <c r="V141">
        <v>0</v>
      </c>
      <c r="W141">
        <v>0</v>
      </c>
      <c r="X141">
        <v>1</v>
      </c>
      <c r="Y141" s="39">
        <v>4</v>
      </c>
      <c r="Z141" s="38">
        <v>35.850160840400001</v>
      </c>
    </row>
    <row r="142" spans="1:26" x14ac:dyDescent="0.25">
      <c r="A142" s="20" t="s">
        <v>44</v>
      </c>
      <c r="B142" t="s">
        <v>4</v>
      </c>
      <c r="C142" t="s">
        <v>7</v>
      </c>
      <c r="D142" s="2">
        <v>33.422579470800002</v>
      </c>
      <c r="E142" s="2">
        <v>104774.47040400001</v>
      </c>
      <c r="F142" s="2">
        <v>54.821890814299998</v>
      </c>
      <c r="G142" s="2">
        <v>172957.303931</v>
      </c>
      <c r="H142" s="54">
        <f t="shared" si="16"/>
        <v>21.399311343499996</v>
      </c>
      <c r="I142" s="15">
        <f t="shared" si="15"/>
        <v>64.026510467858216</v>
      </c>
      <c r="J142" s="27">
        <v>34.408686000000003</v>
      </c>
      <c r="K142" s="27">
        <v>111101.983492</v>
      </c>
      <c r="L142" s="29">
        <f t="shared" si="17"/>
        <v>-20.413204814299995</v>
      </c>
      <c r="M142" s="29">
        <f t="shared" si="18"/>
        <v>-61855.320439000003</v>
      </c>
      <c r="N142" s="41">
        <v>9</v>
      </c>
      <c r="O142" s="22">
        <v>31.0277319538</v>
      </c>
      <c r="P142" s="22">
        <v>98882.872147000002</v>
      </c>
      <c r="Q142" s="58">
        <v>22.30297484155</v>
      </c>
      <c r="R142" s="41">
        <v>10</v>
      </c>
      <c r="S142" s="7">
        <v>0</v>
      </c>
      <c r="T142" s="34">
        <v>1</v>
      </c>
      <c r="U142">
        <v>0</v>
      </c>
      <c r="V142">
        <v>0</v>
      </c>
      <c r="W142">
        <v>0</v>
      </c>
      <c r="X142">
        <v>1</v>
      </c>
      <c r="Y142" s="39">
        <v>4</v>
      </c>
      <c r="Z142" s="38">
        <v>59.226870046999998</v>
      </c>
    </row>
    <row r="143" spans="1:26" x14ac:dyDescent="0.25">
      <c r="A143" s="20" t="s">
        <v>45</v>
      </c>
      <c r="B143" t="s">
        <v>4</v>
      </c>
      <c r="C143" t="s">
        <v>7</v>
      </c>
      <c r="D143" s="2">
        <v>23.223857752899999</v>
      </c>
      <c r="E143" s="2">
        <v>84641.758984100001</v>
      </c>
      <c r="F143" s="2">
        <v>28.956091627100001</v>
      </c>
      <c r="G143" s="2">
        <v>87196.173279299997</v>
      </c>
      <c r="H143" s="54">
        <f t="shared" si="16"/>
        <v>5.7322338742000021</v>
      </c>
      <c r="I143" s="15">
        <f t="shared" si="15"/>
        <v>24.682522323338848</v>
      </c>
      <c r="J143" s="29">
        <v>28.956091627100001</v>
      </c>
      <c r="K143" s="29">
        <v>87196.173279299997</v>
      </c>
      <c r="L143" s="29">
        <f t="shared" si="17"/>
        <v>0</v>
      </c>
      <c r="M143" s="29">
        <f t="shared" si="18"/>
        <v>0</v>
      </c>
      <c r="N143" s="41">
        <v>1</v>
      </c>
      <c r="O143" s="22">
        <v>21.322068464499999</v>
      </c>
      <c r="P143" s="22">
        <v>68558.949475999994</v>
      </c>
      <c r="Q143" s="58">
        <v>12.09491217343</v>
      </c>
      <c r="R143" s="41">
        <v>3</v>
      </c>
      <c r="S143" s="7">
        <v>0</v>
      </c>
      <c r="T143" s="34">
        <v>1</v>
      </c>
      <c r="U143">
        <v>0</v>
      </c>
      <c r="V143">
        <v>1</v>
      </c>
      <c r="W143">
        <v>0</v>
      </c>
      <c r="X143">
        <v>0</v>
      </c>
      <c r="Y143" s="39">
        <v>2</v>
      </c>
      <c r="Z143" s="38">
        <v>75.010440653399996</v>
      </c>
    </row>
    <row r="144" spans="1:26" s="4" customFormat="1" x14ac:dyDescent="0.25">
      <c r="A144" s="21" t="s">
        <v>46</v>
      </c>
      <c r="B144" s="4" t="s">
        <v>4</v>
      </c>
      <c r="C144" s="4" t="s">
        <v>7</v>
      </c>
      <c r="D144" s="5">
        <v>8.2013338085500003</v>
      </c>
      <c r="E144" s="5">
        <v>15455.298040400001</v>
      </c>
      <c r="F144" s="5">
        <v>15.7067922116</v>
      </c>
      <c r="G144" s="5">
        <v>29598.0329227</v>
      </c>
      <c r="H144" s="54">
        <f t="shared" si="16"/>
        <v>7.5054584030499996</v>
      </c>
      <c r="I144" s="15">
        <f t="shared" si="15"/>
        <v>91.515094718196437</v>
      </c>
      <c r="J144" s="27">
        <v>15.7067922116</v>
      </c>
      <c r="K144" s="27">
        <v>29598.0329227</v>
      </c>
      <c r="L144" s="27">
        <f t="shared" si="17"/>
        <v>0</v>
      </c>
      <c r="M144" s="27">
        <f t="shared" si="18"/>
        <v>0</v>
      </c>
      <c r="N144" s="44">
        <v>1</v>
      </c>
      <c r="O144" s="47">
        <v>7.4829914691599999</v>
      </c>
      <c r="P144" s="47">
        <v>11345.8032184</v>
      </c>
      <c r="Q144" s="58">
        <v>0</v>
      </c>
      <c r="R144" s="44">
        <v>1</v>
      </c>
      <c r="S144" s="7">
        <v>1</v>
      </c>
      <c r="T144" s="35">
        <v>0</v>
      </c>
      <c r="U144" s="37">
        <v>1</v>
      </c>
      <c r="V144" s="4">
        <v>0</v>
      </c>
      <c r="W144" s="4">
        <v>0</v>
      </c>
      <c r="X144" s="4">
        <v>0</v>
      </c>
      <c r="Y144" s="4">
        <v>1</v>
      </c>
      <c r="Z144" s="49">
        <v>52.1544249783</v>
      </c>
    </row>
    <row r="145" spans="1:54" s="7" customFormat="1" ht="15" customHeight="1" x14ac:dyDescent="0.25">
      <c r="A145" s="20" t="s">
        <v>47</v>
      </c>
      <c r="B145" t="s">
        <v>4</v>
      </c>
      <c r="C145" t="s">
        <v>7</v>
      </c>
      <c r="D145" s="2">
        <v>4.5396101995800002</v>
      </c>
      <c r="E145" s="2">
        <v>8616.3072934200009</v>
      </c>
      <c r="F145" s="2">
        <v>14.2918699369</v>
      </c>
      <c r="G145" s="2">
        <v>25094.460061999998</v>
      </c>
      <c r="H145" s="54">
        <f t="shared" si="16"/>
        <v>9.7522597373199993</v>
      </c>
      <c r="I145" s="15">
        <f t="shared" si="15"/>
        <v>214.82592796672867</v>
      </c>
      <c r="J145" s="29">
        <v>14.2918699369</v>
      </c>
      <c r="K145" s="29">
        <v>25094.460061999998</v>
      </c>
      <c r="L145" s="29">
        <f t="shared" si="17"/>
        <v>0</v>
      </c>
      <c r="M145" s="29">
        <f t="shared" si="18"/>
        <v>0</v>
      </c>
      <c r="N145" s="44">
        <v>1</v>
      </c>
      <c r="O145" s="22">
        <v>7.5527414293700001</v>
      </c>
      <c r="P145" s="22">
        <v>11352.138967999999</v>
      </c>
      <c r="Q145" s="58">
        <v>0</v>
      </c>
      <c r="R145" s="44">
        <v>1</v>
      </c>
      <c r="S145" s="7">
        <v>1</v>
      </c>
      <c r="T145" s="35">
        <v>0</v>
      </c>
      <c r="U145" s="37">
        <v>1</v>
      </c>
      <c r="V145">
        <v>0</v>
      </c>
      <c r="W145">
        <v>0</v>
      </c>
      <c r="X145">
        <v>0</v>
      </c>
      <c r="Y145" s="39">
        <v>1</v>
      </c>
      <c r="Z145" s="38">
        <v>52.576742809999999</v>
      </c>
      <c r="AA145"/>
      <c r="AB145"/>
      <c r="AC145"/>
      <c r="AD145"/>
      <c r="AE145"/>
      <c r="AF145"/>
      <c r="AG145"/>
      <c r="AH145"/>
      <c r="AI145"/>
      <c r="AJ145"/>
      <c r="AK145"/>
      <c r="AL145"/>
      <c r="AM145"/>
      <c r="AN145"/>
      <c r="AO145"/>
      <c r="AP145"/>
      <c r="AQ145"/>
      <c r="AR145"/>
      <c r="AS145"/>
      <c r="AT145"/>
      <c r="AU145"/>
      <c r="AV145"/>
      <c r="AW145"/>
      <c r="AX145"/>
      <c r="AY145"/>
      <c r="AZ145"/>
      <c r="BA145"/>
      <c r="BB145"/>
    </row>
    <row r="146" spans="1:54" x14ac:dyDescent="0.25">
      <c r="A146" s="20" t="s">
        <v>48</v>
      </c>
      <c r="B146" t="s">
        <v>4</v>
      </c>
      <c r="C146" t="s">
        <v>7</v>
      </c>
      <c r="D146" s="2">
        <v>20.600004026699999</v>
      </c>
      <c r="E146" s="2">
        <v>56664.053880200001</v>
      </c>
      <c r="F146" s="2">
        <v>78.084858163999996</v>
      </c>
      <c r="G146" s="2">
        <v>292452.19249699998</v>
      </c>
      <c r="H146" s="54">
        <f t="shared" si="16"/>
        <v>57.484854137299997</v>
      </c>
      <c r="I146" s="15">
        <f t="shared" si="15"/>
        <v>279.05263544023074</v>
      </c>
      <c r="J146" s="27">
        <v>25.833221999999999</v>
      </c>
      <c r="K146" s="27">
        <v>69716.481643000006</v>
      </c>
      <c r="L146" s="29">
        <f t="shared" si="17"/>
        <v>-52.251636163999997</v>
      </c>
      <c r="M146" s="29">
        <f t="shared" si="18"/>
        <v>-222735.71085399998</v>
      </c>
      <c r="N146" s="41">
        <v>32</v>
      </c>
      <c r="O146" s="22">
        <v>33.779011817499999</v>
      </c>
      <c r="P146" s="22">
        <v>135150.37263200001</v>
      </c>
      <c r="Q146" s="58">
        <v>28.022402823210001</v>
      </c>
      <c r="R146" s="41">
        <v>29</v>
      </c>
      <c r="S146" s="7">
        <v>0</v>
      </c>
      <c r="T146" s="35">
        <v>0</v>
      </c>
      <c r="U146">
        <v>0</v>
      </c>
      <c r="V146">
        <v>0</v>
      </c>
      <c r="W146">
        <v>0</v>
      </c>
      <c r="X146">
        <v>1</v>
      </c>
      <c r="Y146" s="39">
        <v>4</v>
      </c>
      <c r="Z146" s="38">
        <v>44.015980622100003</v>
      </c>
    </row>
    <row r="147" spans="1:54" x14ac:dyDescent="0.25">
      <c r="A147" s="20" t="s">
        <v>49</v>
      </c>
      <c r="B147" t="s">
        <v>4</v>
      </c>
      <c r="C147" t="s">
        <v>7</v>
      </c>
      <c r="D147" s="2">
        <v>11.104012427800001</v>
      </c>
      <c r="E147" s="2">
        <v>23386.039254300002</v>
      </c>
      <c r="F147" s="2">
        <v>14.0075645747</v>
      </c>
      <c r="G147" s="2">
        <v>25613.843917999999</v>
      </c>
      <c r="H147" s="54">
        <f t="shared" si="16"/>
        <v>2.9035521468999992</v>
      </c>
      <c r="I147" s="15">
        <f t="shared" si="15"/>
        <v>26.14867522689967</v>
      </c>
      <c r="J147" s="29">
        <v>14.0075645747</v>
      </c>
      <c r="K147" s="29">
        <v>25613.843917999999</v>
      </c>
      <c r="L147" s="29">
        <f t="shared" si="17"/>
        <v>0</v>
      </c>
      <c r="M147" s="29">
        <f t="shared" si="18"/>
        <v>0</v>
      </c>
      <c r="N147" s="44">
        <v>1</v>
      </c>
      <c r="O147" s="22">
        <v>8.5510980397300003</v>
      </c>
      <c r="P147" s="22">
        <v>13072.3486257</v>
      </c>
      <c r="Q147" s="58">
        <v>0</v>
      </c>
      <c r="R147" s="44">
        <v>1</v>
      </c>
      <c r="S147" s="7">
        <v>1</v>
      </c>
      <c r="T147" s="35">
        <v>0</v>
      </c>
      <c r="U147" s="37">
        <v>1</v>
      </c>
      <c r="V147">
        <v>0</v>
      </c>
      <c r="W147">
        <v>0</v>
      </c>
      <c r="X147">
        <v>0</v>
      </c>
      <c r="Y147" s="39">
        <v>1</v>
      </c>
      <c r="Z147" s="38">
        <v>51.482447087099999</v>
      </c>
    </row>
    <row r="148" spans="1:54" s="7" customFormat="1" ht="15" customHeight="1" x14ac:dyDescent="0.25">
      <c r="A148" s="20" t="s">
        <v>50</v>
      </c>
      <c r="B148" t="s">
        <v>4</v>
      </c>
      <c r="C148" t="s">
        <v>7</v>
      </c>
      <c r="D148" s="2">
        <v>18.225662141000001</v>
      </c>
      <c r="E148" s="2">
        <v>54457.632733300001</v>
      </c>
      <c r="F148" s="2">
        <v>24.928288823799999</v>
      </c>
      <c r="G148" s="2">
        <v>57783.361331</v>
      </c>
      <c r="H148" s="54">
        <f t="shared" si="16"/>
        <v>6.7026266827999983</v>
      </c>
      <c r="I148" s="15">
        <f t="shared" si="15"/>
        <v>36.775765022670612</v>
      </c>
      <c r="J148" s="29">
        <v>24.928288823799999</v>
      </c>
      <c r="K148" s="29">
        <v>57783.361331</v>
      </c>
      <c r="L148" s="29">
        <f t="shared" si="17"/>
        <v>0</v>
      </c>
      <c r="M148" s="29">
        <f t="shared" si="18"/>
        <v>0</v>
      </c>
      <c r="N148" s="41">
        <v>1</v>
      </c>
      <c r="O148" s="22">
        <v>11.455308588899999</v>
      </c>
      <c r="P148" s="22">
        <v>25019.516785700001</v>
      </c>
      <c r="Q148" s="58">
        <v>1.1957679709999987</v>
      </c>
      <c r="R148" s="41">
        <v>2</v>
      </c>
      <c r="S148" s="7">
        <v>0</v>
      </c>
      <c r="T148" s="34">
        <v>1</v>
      </c>
      <c r="U148">
        <v>0</v>
      </c>
      <c r="V148">
        <v>1</v>
      </c>
      <c r="W148">
        <v>0</v>
      </c>
      <c r="X148">
        <v>0</v>
      </c>
      <c r="Y148" s="39">
        <v>2</v>
      </c>
      <c r="Z148" s="38">
        <v>53.5703118761</v>
      </c>
      <c r="AA148"/>
      <c r="AB148"/>
      <c r="AC148"/>
      <c r="AD148"/>
      <c r="AE148"/>
      <c r="AF148"/>
      <c r="AG148"/>
      <c r="AH148"/>
      <c r="AI148"/>
      <c r="AJ148"/>
      <c r="AK148"/>
      <c r="AL148"/>
      <c r="AM148"/>
      <c r="AN148"/>
      <c r="AO148"/>
      <c r="AP148"/>
      <c r="AQ148"/>
      <c r="AR148"/>
      <c r="AS148"/>
      <c r="AT148"/>
      <c r="AU148"/>
      <c r="AV148"/>
      <c r="AW148"/>
      <c r="AX148"/>
      <c r="AY148"/>
      <c r="AZ148"/>
      <c r="BA148"/>
      <c r="BB148"/>
    </row>
    <row r="149" spans="1:54" s="7" customFormat="1" ht="15" customHeight="1" x14ac:dyDescent="0.25">
      <c r="A149" s="11">
        <v>100</v>
      </c>
      <c r="B149" s="7" t="s">
        <v>4</v>
      </c>
      <c r="C149" s="7" t="s">
        <v>8</v>
      </c>
      <c r="D149" s="10">
        <v>37.2876221808</v>
      </c>
      <c r="E149" s="10">
        <v>130024.795484</v>
      </c>
      <c r="F149" s="10">
        <v>42.422328021399998</v>
      </c>
      <c r="G149" s="10">
        <v>132011.31662200001</v>
      </c>
      <c r="H149" s="54">
        <f t="shared" si="16"/>
        <v>5.1347058405999988</v>
      </c>
      <c r="I149" s="15">
        <f t="shared" si="15"/>
        <v>13.770537085209853</v>
      </c>
      <c r="J149" s="30">
        <v>42.422328021399998</v>
      </c>
      <c r="K149" s="30">
        <v>132011.31662200001</v>
      </c>
      <c r="L149" s="29">
        <f t="shared" si="17"/>
        <v>0</v>
      </c>
      <c r="M149" s="29">
        <f t="shared" si="18"/>
        <v>0</v>
      </c>
      <c r="N149" s="41">
        <v>1</v>
      </c>
      <c r="O149" s="22">
        <v>29.304961091100001</v>
      </c>
      <c r="P149" s="22">
        <v>108638.14370299999</v>
      </c>
      <c r="Q149" s="58">
        <v>13.076290946700002</v>
      </c>
      <c r="R149" s="41">
        <v>14</v>
      </c>
      <c r="S149" s="7">
        <v>0</v>
      </c>
      <c r="T149" s="34">
        <v>1</v>
      </c>
      <c r="U149">
        <v>0</v>
      </c>
      <c r="V149">
        <v>1</v>
      </c>
      <c r="W149">
        <v>0</v>
      </c>
      <c r="X149">
        <v>0</v>
      </c>
      <c r="Y149" s="39">
        <v>2</v>
      </c>
      <c r="Z149" s="38">
        <v>67.260822570100004</v>
      </c>
      <c r="AA149" s="7" t="s">
        <v>6</v>
      </c>
      <c r="AC149" s="7" t="s">
        <v>6</v>
      </c>
      <c r="AF149" s="7" t="s">
        <v>6</v>
      </c>
      <c r="AG149" s="7" t="s">
        <v>6</v>
      </c>
      <c r="AI149" s="7" t="s">
        <v>6</v>
      </c>
      <c r="AK149" s="7" t="s">
        <v>6</v>
      </c>
      <c r="AN149" s="7" t="s">
        <v>6</v>
      </c>
      <c r="AP149" s="7" t="s">
        <v>6</v>
      </c>
      <c r="AR149" s="7" t="s">
        <v>6</v>
      </c>
    </row>
    <row r="150" spans="1:54" s="4" customFormat="1" x14ac:dyDescent="0.25">
      <c r="A150" s="21" t="s">
        <v>51</v>
      </c>
      <c r="B150" s="4" t="s">
        <v>4</v>
      </c>
      <c r="C150" s="7" t="s">
        <v>8</v>
      </c>
      <c r="D150" s="55">
        <v>0</v>
      </c>
      <c r="E150" s="55">
        <v>0</v>
      </c>
      <c r="F150" s="55">
        <v>10.838673393000001</v>
      </c>
      <c r="G150" s="55">
        <v>17872.0058498</v>
      </c>
      <c r="H150" s="54">
        <f t="shared" si="16"/>
        <v>10.838673393000001</v>
      </c>
      <c r="I150" s="16" t="s">
        <v>9</v>
      </c>
      <c r="J150" s="27">
        <v>10.838673393000001</v>
      </c>
      <c r="K150" s="27">
        <v>17872.0058498</v>
      </c>
      <c r="L150" s="27">
        <f t="shared" si="17"/>
        <v>0</v>
      </c>
      <c r="M150" s="27">
        <f t="shared" si="18"/>
        <v>0</v>
      </c>
      <c r="N150" s="43">
        <v>1</v>
      </c>
      <c r="O150" s="50" t="s">
        <v>9</v>
      </c>
      <c r="P150" s="56" t="s">
        <v>9</v>
      </c>
      <c r="Q150" s="59" t="s">
        <v>9</v>
      </c>
      <c r="R150" s="56" t="s">
        <v>9</v>
      </c>
      <c r="S150" s="7">
        <v>0</v>
      </c>
      <c r="T150" s="36">
        <v>1</v>
      </c>
      <c r="U150" s="4">
        <v>0</v>
      </c>
      <c r="V150" s="4">
        <v>1</v>
      </c>
      <c r="W150" s="4">
        <v>0</v>
      </c>
      <c r="X150" s="4">
        <v>0</v>
      </c>
      <c r="Y150" s="4">
        <v>2</v>
      </c>
      <c r="Z150" s="49">
        <v>49.999999999800004</v>
      </c>
    </row>
    <row r="151" spans="1:54" x14ac:dyDescent="0.25">
      <c r="A151" s="20" t="s">
        <v>52</v>
      </c>
      <c r="B151" t="s">
        <v>4</v>
      </c>
      <c r="C151" s="7" t="s">
        <v>8</v>
      </c>
      <c r="D151" s="2">
        <v>24.6174194767</v>
      </c>
      <c r="E151" s="2">
        <v>77718.618474500006</v>
      </c>
      <c r="F151" s="2">
        <v>28.843270636</v>
      </c>
      <c r="G151" s="2">
        <v>83236.896080999999</v>
      </c>
      <c r="H151" s="54">
        <f t="shared" si="16"/>
        <v>4.2258511592999994</v>
      </c>
      <c r="I151" s="15">
        <f t="shared" ref="I151:I160" si="19">((F151-D151)/D151) * 100</f>
        <v>17.166101277592077</v>
      </c>
      <c r="J151" s="29">
        <v>28.843270636</v>
      </c>
      <c r="K151" s="29">
        <v>83236.896080999999</v>
      </c>
      <c r="L151" s="29">
        <f t="shared" si="17"/>
        <v>0</v>
      </c>
      <c r="M151" s="29">
        <f t="shared" si="18"/>
        <v>0</v>
      </c>
      <c r="N151" s="44">
        <v>1</v>
      </c>
      <c r="O151" s="22">
        <v>6.7140197598100002</v>
      </c>
      <c r="P151" s="22">
        <v>9992.4149451699996</v>
      </c>
      <c r="Q151" s="58">
        <v>0</v>
      </c>
      <c r="R151" s="44">
        <v>1</v>
      </c>
      <c r="S151" s="7">
        <v>1</v>
      </c>
      <c r="T151" s="35">
        <v>0</v>
      </c>
      <c r="U151" s="37">
        <v>1</v>
      </c>
      <c r="V151">
        <v>0</v>
      </c>
      <c r="W151">
        <v>0</v>
      </c>
      <c r="X151">
        <v>0</v>
      </c>
      <c r="Y151" s="39">
        <v>1</v>
      </c>
      <c r="Z151" s="38">
        <v>77.790185526499997</v>
      </c>
    </row>
    <row r="152" spans="1:54" x14ac:dyDescent="0.25">
      <c r="A152" s="11">
        <v>104</v>
      </c>
      <c r="B152" s="7" t="s">
        <v>4</v>
      </c>
      <c r="C152" s="7" t="s">
        <v>8</v>
      </c>
      <c r="D152" s="10">
        <v>70.887612374100001</v>
      </c>
      <c r="E152" s="10">
        <v>267374.74246600003</v>
      </c>
      <c r="F152" s="10">
        <v>82.661672555600006</v>
      </c>
      <c r="G152" s="10">
        <v>296415.13583699998</v>
      </c>
      <c r="H152" s="54">
        <f t="shared" si="16"/>
        <v>11.774060181500005</v>
      </c>
      <c r="I152" s="15">
        <f t="shared" si="19"/>
        <v>16.609474895788505</v>
      </c>
      <c r="J152" s="27">
        <v>73.237249000000006</v>
      </c>
      <c r="K152" s="27">
        <v>265871.86297800002</v>
      </c>
      <c r="L152" s="29">
        <f t="shared" si="17"/>
        <v>-9.4244235556000007</v>
      </c>
      <c r="M152" s="29">
        <f t="shared" si="18"/>
        <v>-30543.272858999961</v>
      </c>
      <c r="N152" s="41">
        <v>4</v>
      </c>
      <c r="O152" s="22">
        <v>27.6818051399</v>
      </c>
      <c r="P152" s="22">
        <v>90318.462556900005</v>
      </c>
      <c r="Q152" s="58">
        <v>12.303219754800001</v>
      </c>
      <c r="R152" s="41">
        <v>11</v>
      </c>
      <c r="S152" s="7">
        <v>0</v>
      </c>
      <c r="T152" s="35">
        <v>0</v>
      </c>
      <c r="U152">
        <v>0</v>
      </c>
      <c r="V152">
        <v>0</v>
      </c>
      <c r="W152">
        <v>0</v>
      </c>
      <c r="X152">
        <v>1</v>
      </c>
      <c r="Y152" s="39">
        <v>4</v>
      </c>
      <c r="Z152" s="38">
        <v>67.249432435499997</v>
      </c>
      <c r="AA152" s="7" t="s">
        <v>6</v>
      </c>
      <c r="AB152" s="7"/>
      <c r="AC152" s="7" t="s">
        <v>6</v>
      </c>
      <c r="AD152" s="7"/>
      <c r="AE152" s="7"/>
      <c r="AF152" s="7" t="s">
        <v>6</v>
      </c>
      <c r="AG152" s="7" t="s">
        <v>6</v>
      </c>
      <c r="AH152" s="7"/>
      <c r="AI152" s="7" t="s">
        <v>6</v>
      </c>
      <c r="AJ152" s="7"/>
      <c r="AK152" s="7" t="s">
        <v>6</v>
      </c>
      <c r="AL152" s="7"/>
      <c r="AM152" s="7"/>
      <c r="AN152" s="7" t="s">
        <v>6</v>
      </c>
      <c r="AO152" s="7"/>
      <c r="AP152" s="7" t="s">
        <v>6</v>
      </c>
      <c r="AQ152" s="7"/>
      <c r="AR152" s="7" t="s">
        <v>6</v>
      </c>
      <c r="AS152" s="7"/>
      <c r="AT152" s="7"/>
      <c r="AU152" s="7"/>
      <c r="AV152" s="7"/>
      <c r="AW152" s="7"/>
      <c r="AX152" s="7"/>
      <c r="AY152" s="7"/>
      <c r="AZ152" s="7"/>
      <c r="BA152" s="7"/>
      <c r="BB152" s="7"/>
    </row>
    <row r="153" spans="1:54" s="7" customFormat="1" ht="15" customHeight="1" x14ac:dyDescent="0.25">
      <c r="A153" s="11">
        <v>105</v>
      </c>
      <c r="B153" s="7" t="s">
        <v>4</v>
      </c>
      <c r="C153" s="7" t="s">
        <v>8</v>
      </c>
      <c r="D153" s="10">
        <v>26.761182086600002</v>
      </c>
      <c r="E153" s="10">
        <v>92770.627773400003</v>
      </c>
      <c r="F153" s="10">
        <v>37.652546728200001</v>
      </c>
      <c r="G153" s="10">
        <v>114040.36296300001</v>
      </c>
      <c r="H153" s="54">
        <f t="shared" si="16"/>
        <v>10.891364641599999</v>
      </c>
      <c r="I153" s="15">
        <f t="shared" si="19"/>
        <v>40.69836902703031</v>
      </c>
      <c r="J153" s="27">
        <v>33.858902</v>
      </c>
      <c r="K153" s="27">
        <v>97657.331103999997</v>
      </c>
      <c r="L153" s="29">
        <f t="shared" si="17"/>
        <v>-3.7936447282000003</v>
      </c>
      <c r="M153" s="29">
        <f t="shared" si="18"/>
        <v>-16383.03185900001</v>
      </c>
      <c r="N153" s="41">
        <v>3</v>
      </c>
      <c r="O153" s="22">
        <v>6.0733506397000001</v>
      </c>
      <c r="P153" s="22">
        <v>11545.8916969</v>
      </c>
      <c r="Q153" s="58">
        <v>0</v>
      </c>
      <c r="R153" s="41">
        <v>1</v>
      </c>
      <c r="S153" s="7">
        <v>1</v>
      </c>
      <c r="T153" s="35">
        <v>0</v>
      </c>
      <c r="U153">
        <v>0</v>
      </c>
      <c r="V153">
        <v>0</v>
      </c>
      <c r="W153">
        <v>1</v>
      </c>
      <c r="X153">
        <v>0</v>
      </c>
      <c r="Y153" s="39">
        <v>3</v>
      </c>
      <c r="Z153" s="38">
        <v>82.934514428100002</v>
      </c>
      <c r="AA153" s="7" t="s">
        <v>6</v>
      </c>
      <c r="AC153" s="7" t="s">
        <v>6</v>
      </c>
      <c r="AF153" s="7" t="s">
        <v>6</v>
      </c>
      <c r="AG153" s="7" t="s">
        <v>6</v>
      </c>
      <c r="AI153" s="7" t="s">
        <v>6</v>
      </c>
      <c r="AK153" s="7" t="s">
        <v>6</v>
      </c>
      <c r="AN153" s="7" t="s">
        <v>6</v>
      </c>
      <c r="AP153" s="7" t="s">
        <v>6</v>
      </c>
      <c r="AR153" s="7" t="s">
        <v>6</v>
      </c>
    </row>
    <row r="154" spans="1:54" s="7" customFormat="1" ht="15" customHeight="1" x14ac:dyDescent="0.25">
      <c r="A154" s="21" t="s">
        <v>53</v>
      </c>
      <c r="B154" s="4" t="s">
        <v>4</v>
      </c>
      <c r="C154" s="7" t="s">
        <v>8</v>
      </c>
      <c r="D154" s="5">
        <v>1.84997581407</v>
      </c>
      <c r="E154" s="5">
        <v>3283.62516594</v>
      </c>
      <c r="F154" s="5">
        <v>23.590037999900002</v>
      </c>
      <c r="G154" s="5">
        <v>44948.646560699999</v>
      </c>
      <c r="H154" s="54">
        <f t="shared" si="16"/>
        <v>21.740062185830002</v>
      </c>
      <c r="I154" s="15">
        <f t="shared" si="19"/>
        <v>1175.1538598767536</v>
      </c>
      <c r="J154" s="27">
        <v>23.590037999900002</v>
      </c>
      <c r="K154" s="27">
        <v>44948.646560699999</v>
      </c>
      <c r="L154" s="27">
        <f t="shared" si="17"/>
        <v>0</v>
      </c>
      <c r="M154" s="27">
        <f t="shared" si="18"/>
        <v>0</v>
      </c>
      <c r="N154" s="43">
        <v>1</v>
      </c>
      <c r="O154" s="50" t="s">
        <v>9</v>
      </c>
      <c r="P154" s="56" t="s">
        <v>9</v>
      </c>
      <c r="Q154" s="59" t="s">
        <v>9</v>
      </c>
      <c r="R154" s="56" t="s">
        <v>9</v>
      </c>
      <c r="S154" s="7">
        <v>0</v>
      </c>
      <c r="T154" s="36">
        <v>1</v>
      </c>
      <c r="U154" s="4">
        <v>0</v>
      </c>
      <c r="V154" s="4">
        <v>1</v>
      </c>
      <c r="W154" s="4">
        <v>0</v>
      </c>
      <c r="X154" s="4">
        <v>0</v>
      </c>
      <c r="Y154" s="4">
        <v>2</v>
      </c>
      <c r="Z154" s="49">
        <v>54.701491622900001</v>
      </c>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row>
    <row r="155" spans="1:54" s="13" customFormat="1" x14ac:dyDescent="0.25">
      <c r="A155" s="20" t="s">
        <v>54</v>
      </c>
      <c r="B155" t="s">
        <v>4</v>
      </c>
      <c r="C155" s="7" t="s">
        <v>5</v>
      </c>
      <c r="D155" s="2">
        <v>18.268430526</v>
      </c>
      <c r="E155" s="2">
        <v>41079.9231296</v>
      </c>
      <c r="F155" s="2">
        <v>24.6147493026</v>
      </c>
      <c r="G155" s="2">
        <v>47770.556632</v>
      </c>
      <c r="H155" s="54">
        <f t="shared" si="16"/>
        <v>6.3463187766000004</v>
      </c>
      <c r="I155" s="15">
        <f t="shared" si="19"/>
        <v>34.739266559148533</v>
      </c>
      <c r="J155" s="27">
        <v>21.830515999999999</v>
      </c>
      <c r="K155" s="27">
        <v>41439.264041000002</v>
      </c>
      <c r="L155" s="29">
        <f t="shared" si="17"/>
        <v>-2.7842333026000006</v>
      </c>
      <c r="M155" s="29">
        <f t="shared" si="18"/>
        <v>-6331.2925909999976</v>
      </c>
      <c r="N155" s="41">
        <v>2</v>
      </c>
      <c r="O155" s="22">
        <v>11.453740918399999</v>
      </c>
      <c r="P155" s="22">
        <v>25015.654054800001</v>
      </c>
      <c r="Q155" s="58">
        <v>1.1926326299999985</v>
      </c>
      <c r="R155" s="41">
        <v>2</v>
      </c>
      <c r="S155" s="7">
        <v>0</v>
      </c>
      <c r="T155" s="34">
        <v>1</v>
      </c>
      <c r="U155">
        <v>0</v>
      </c>
      <c r="V155">
        <v>0</v>
      </c>
      <c r="W155">
        <v>0</v>
      </c>
      <c r="X155">
        <v>1</v>
      </c>
      <c r="Y155" s="39">
        <v>4</v>
      </c>
      <c r="Z155" s="38">
        <v>53.257010053899997</v>
      </c>
      <c r="AA155"/>
      <c r="AB155"/>
      <c r="AC155"/>
      <c r="AD155"/>
      <c r="AE155"/>
      <c r="AF155"/>
      <c r="AG155"/>
      <c r="AH155"/>
      <c r="AI155"/>
      <c r="AJ155"/>
      <c r="AK155"/>
      <c r="AL155"/>
      <c r="AM155"/>
      <c r="AN155"/>
      <c r="AO155"/>
      <c r="AP155"/>
      <c r="AQ155"/>
      <c r="AR155"/>
      <c r="AS155"/>
      <c r="AT155"/>
      <c r="AU155"/>
      <c r="AV155"/>
      <c r="AW155"/>
      <c r="AX155"/>
      <c r="AY155"/>
      <c r="AZ155"/>
      <c r="BA155"/>
      <c r="BB155"/>
    </row>
    <row r="156" spans="1:54" s="13" customFormat="1" x14ac:dyDescent="0.25">
      <c r="A156" s="20" t="s">
        <v>55</v>
      </c>
      <c r="B156" t="s">
        <v>4</v>
      </c>
      <c r="C156" s="7" t="s">
        <v>5</v>
      </c>
      <c r="D156" s="2">
        <v>10.398350411099999</v>
      </c>
      <c r="E156" s="2">
        <v>26471.906397800001</v>
      </c>
      <c r="F156" s="2">
        <v>12.6981217909</v>
      </c>
      <c r="G156" s="2">
        <v>22565.472032099999</v>
      </c>
      <c r="H156" s="54">
        <f t="shared" si="16"/>
        <v>2.299771379800001</v>
      </c>
      <c r="I156" s="15">
        <f t="shared" si="19"/>
        <v>22.11669436860916</v>
      </c>
      <c r="J156" s="29">
        <v>12.6981217909</v>
      </c>
      <c r="K156" s="29">
        <v>22565.472032099999</v>
      </c>
      <c r="L156" s="29">
        <f t="shared" si="17"/>
        <v>0</v>
      </c>
      <c r="M156" s="29">
        <f t="shared" si="18"/>
        <v>0</v>
      </c>
      <c r="N156" s="44">
        <v>1</v>
      </c>
      <c r="O156" s="22">
        <v>6.1898139317399998</v>
      </c>
      <c r="P156" s="22">
        <v>11103.6160872</v>
      </c>
      <c r="Q156" s="58">
        <v>0</v>
      </c>
      <c r="R156" s="44">
        <v>1</v>
      </c>
      <c r="S156" s="7">
        <v>1</v>
      </c>
      <c r="T156" s="34">
        <v>1</v>
      </c>
      <c r="U156" s="37">
        <v>1</v>
      </c>
      <c r="V156">
        <v>0</v>
      </c>
      <c r="W156">
        <v>0</v>
      </c>
      <c r="X156">
        <v>0</v>
      </c>
      <c r="Y156" s="39">
        <v>1</v>
      </c>
      <c r="Z156" s="38">
        <v>56.738351722600001</v>
      </c>
      <c r="AA156"/>
      <c r="AB156"/>
      <c r="AC156"/>
      <c r="AD156"/>
      <c r="AE156"/>
      <c r="AF156"/>
      <c r="AG156"/>
      <c r="AH156"/>
      <c r="AI156"/>
      <c r="AJ156"/>
      <c r="AK156"/>
      <c r="AL156"/>
      <c r="AM156"/>
      <c r="AN156"/>
      <c r="AO156"/>
      <c r="AP156"/>
      <c r="AQ156"/>
      <c r="AR156"/>
      <c r="AS156"/>
      <c r="AT156"/>
      <c r="AU156"/>
      <c r="AV156"/>
      <c r="AW156"/>
      <c r="AX156"/>
      <c r="AY156"/>
      <c r="AZ156"/>
      <c r="BA156"/>
      <c r="BB156"/>
    </row>
    <row r="157" spans="1:54" s="13" customFormat="1" x14ac:dyDescent="0.25">
      <c r="A157" s="11">
        <v>1111</v>
      </c>
      <c r="B157" s="7" t="s">
        <v>4</v>
      </c>
      <c r="C157" s="7" t="s">
        <v>8</v>
      </c>
      <c r="D157" s="2">
        <v>11.499740365799999</v>
      </c>
      <c r="E157" s="2">
        <v>32955.2126537</v>
      </c>
      <c r="F157" s="2">
        <v>17.8441103852</v>
      </c>
      <c r="G157" s="2">
        <v>35094.670940900003</v>
      </c>
      <c r="H157" s="54">
        <f t="shared" si="16"/>
        <v>6.3443700194000012</v>
      </c>
      <c r="I157" s="15">
        <f t="shared" si="19"/>
        <v>55.169680510944687</v>
      </c>
      <c r="J157" s="29">
        <v>17.8441103852</v>
      </c>
      <c r="K157" s="29">
        <v>35094.670940900003</v>
      </c>
      <c r="L157" s="29">
        <f t="shared" si="17"/>
        <v>0</v>
      </c>
      <c r="M157" s="29">
        <f t="shared" si="18"/>
        <v>0</v>
      </c>
      <c r="N157" s="44">
        <v>1</v>
      </c>
      <c r="O157" s="22">
        <v>9.8553775573499998</v>
      </c>
      <c r="P157" s="22">
        <v>20983.181831400001</v>
      </c>
      <c r="Q157" s="58">
        <v>0</v>
      </c>
      <c r="R157" s="44">
        <v>1</v>
      </c>
      <c r="S157" s="7">
        <v>1</v>
      </c>
      <c r="T157" s="34">
        <v>1</v>
      </c>
      <c r="U157" s="37">
        <v>1</v>
      </c>
      <c r="V157">
        <v>0</v>
      </c>
      <c r="W157">
        <v>0</v>
      </c>
      <c r="X157">
        <v>0</v>
      </c>
      <c r="Y157" s="39">
        <v>1</v>
      </c>
      <c r="Z157" s="38">
        <v>43.135831138999997</v>
      </c>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54" s="13" customFormat="1" x14ac:dyDescent="0.25">
      <c r="A158" s="11">
        <v>1112</v>
      </c>
      <c r="B158" s="7" t="s">
        <v>4</v>
      </c>
      <c r="C158" s="7" t="s">
        <v>8</v>
      </c>
      <c r="D158" s="2">
        <v>4.6058786173700001</v>
      </c>
      <c r="E158" s="2">
        <v>8220.2155647300006</v>
      </c>
      <c r="F158" s="2">
        <v>15.856770893</v>
      </c>
      <c r="G158" s="2">
        <v>32788.755180100001</v>
      </c>
      <c r="H158" s="54">
        <f t="shared" si="16"/>
        <v>11.250892275630001</v>
      </c>
      <c r="I158" s="15">
        <f t="shared" si="19"/>
        <v>244.27244420206554</v>
      </c>
      <c r="J158" s="29">
        <v>15.856770893</v>
      </c>
      <c r="K158" s="29">
        <v>32788.755180100001</v>
      </c>
      <c r="L158" s="29">
        <f t="shared" si="17"/>
        <v>0</v>
      </c>
      <c r="M158" s="29">
        <f t="shared" si="18"/>
        <v>0</v>
      </c>
      <c r="N158" s="44">
        <v>1</v>
      </c>
      <c r="O158" s="22">
        <v>9.6504093548899998</v>
      </c>
      <c r="P158" s="22">
        <v>17623.6262121</v>
      </c>
      <c r="Q158" s="58">
        <v>0</v>
      </c>
      <c r="R158" s="44">
        <v>1</v>
      </c>
      <c r="S158" s="7">
        <v>1</v>
      </c>
      <c r="T158" s="34">
        <v>1</v>
      </c>
      <c r="U158" s="37">
        <v>1</v>
      </c>
      <c r="V158">
        <v>0</v>
      </c>
      <c r="W158">
        <v>0</v>
      </c>
      <c r="X158">
        <v>0</v>
      </c>
      <c r="Y158" s="39">
        <v>1</v>
      </c>
      <c r="Z158" s="38">
        <v>45.416954475499999</v>
      </c>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54" s="13" customFormat="1" x14ac:dyDescent="0.25">
      <c r="A159" s="11">
        <v>1114</v>
      </c>
      <c r="B159" s="7" t="s">
        <v>4</v>
      </c>
      <c r="C159" s="7" t="s">
        <v>5</v>
      </c>
      <c r="D159" s="2">
        <v>11.0724094722</v>
      </c>
      <c r="E159" s="2">
        <v>35413.1352529</v>
      </c>
      <c r="F159" s="2">
        <v>17.641090803800001</v>
      </c>
      <c r="G159" s="2">
        <v>38737.7867014</v>
      </c>
      <c r="H159" s="54">
        <f t="shared" si="16"/>
        <v>6.5686813316000006</v>
      </c>
      <c r="I159" s="15">
        <f t="shared" si="19"/>
        <v>59.324768905018246</v>
      </c>
      <c r="J159" s="29">
        <v>17.641090803800001</v>
      </c>
      <c r="K159" s="29">
        <v>38737.7867014</v>
      </c>
      <c r="L159" s="29">
        <f t="shared" si="17"/>
        <v>0</v>
      </c>
      <c r="M159" s="29">
        <f t="shared" si="18"/>
        <v>0</v>
      </c>
      <c r="N159" s="41">
        <v>1</v>
      </c>
      <c r="O159" s="22">
        <v>9.3866880843199993</v>
      </c>
      <c r="P159" s="22">
        <v>25142.319511400001</v>
      </c>
      <c r="Q159" s="58">
        <v>2.918665494359999</v>
      </c>
      <c r="R159" s="44">
        <v>2</v>
      </c>
      <c r="S159" s="7">
        <v>0</v>
      </c>
      <c r="T159" s="34">
        <v>1</v>
      </c>
      <c r="U159">
        <v>0</v>
      </c>
      <c r="V159">
        <v>1</v>
      </c>
      <c r="W159">
        <v>0</v>
      </c>
      <c r="X159">
        <v>0</v>
      </c>
      <c r="Y159" s="39">
        <v>2</v>
      </c>
      <c r="Z159" s="38">
        <v>42.186649377899997</v>
      </c>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row>
    <row r="160" spans="1:54" s="13" customFormat="1" x14ac:dyDescent="0.25">
      <c r="A160" s="11">
        <v>489</v>
      </c>
      <c r="B160" s="7" t="s">
        <v>4</v>
      </c>
      <c r="C160" s="7" t="s">
        <v>8</v>
      </c>
      <c r="D160" s="2">
        <v>12.0039354943</v>
      </c>
      <c r="E160" s="2">
        <v>24645.458250799998</v>
      </c>
      <c r="F160" s="2">
        <v>18.0699214236</v>
      </c>
      <c r="G160" s="2">
        <v>43075.360336799997</v>
      </c>
      <c r="H160" s="53">
        <f t="shared" si="16"/>
        <v>6.0659859293</v>
      </c>
      <c r="I160" s="53">
        <f t="shared" si="19"/>
        <v>50.5333099480616</v>
      </c>
      <c r="J160" s="29">
        <v>18.0699214236</v>
      </c>
      <c r="K160" s="29">
        <v>43075.360336799997</v>
      </c>
      <c r="L160" s="29">
        <f t="shared" ref="L160:L191" si="20">J160-F160</f>
        <v>0</v>
      </c>
      <c r="M160" s="29">
        <f>K186-G160</f>
        <v>-16295.823439999996</v>
      </c>
      <c r="N160" s="44">
        <v>1</v>
      </c>
      <c r="O160" s="22">
        <v>10.2119144306</v>
      </c>
      <c r="P160" s="22">
        <v>27570.869814999998</v>
      </c>
      <c r="Q160" s="58">
        <v>0</v>
      </c>
      <c r="R160" s="44">
        <v>1</v>
      </c>
      <c r="S160" s="7">
        <v>1</v>
      </c>
      <c r="T160" s="35">
        <v>0</v>
      </c>
      <c r="U160" s="37">
        <v>1</v>
      </c>
      <c r="V160">
        <v>0</v>
      </c>
      <c r="W160">
        <v>0</v>
      </c>
      <c r="X160">
        <v>0</v>
      </c>
      <c r="Y160" s="39">
        <v>1</v>
      </c>
      <c r="Z160" s="38">
        <v>56.513330585200002</v>
      </c>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row>
    <row r="161" spans="1:54" s="13" customFormat="1" x14ac:dyDescent="0.25">
      <c r="A161" s="11">
        <v>492</v>
      </c>
      <c r="B161" s="7" t="s">
        <v>4</v>
      </c>
      <c r="C161" s="7" t="s">
        <v>8</v>
      </c>
      <c r="D161" s="9">
        <v>0</v>
      </c>
      <c r="E161" s="9">
        <v>0</v>
      </c>
      <c r="F161" s="9">
        <v>27.601194099299999</v>
      </c>
      <c r="G161" s="9">
        <v>54468.510179700002</v>
      </c>
      <c r="H161" s="53">
        <f t="shared" si="16"/>
        <v>27.601194099299999</v>
      </c>
      <c r="I161" s="57" t="s">
        <v>9</v>
      </c>
      <c r="J161" s="32">
        <v>12.176202999999999</v>
      </c>
      <c r="K161" s="32">
        <v>23423.948172</v>
      </c>
      <c r="L161" s="29">
        <f t="shared" si="20"/>
        <v>-15.4249910993</v>
      </c>
      <c r="M161" s="29">
        <f>K187-G161</f>
        <v>177647.6713283</v>
      </c>
      <c r="N161" s="41">
        <v>5</v>
      </c>
      <c r="O161" s="22">
        <v>14.650473338999999</v>
      </c>
      <c r="P161" s="22">
        <v>44807.566933599999</v>
      </c>
      <c r="Q161" s="58">
        <v>7.1728811039399991</v>
      </c>
      <c r="R161" s="44">
        <v>6</v>
      </c>
      <c r="S161" s="7">
        <v>0</v>
      </c>
      <c r="T161" s="35">
        <v>0</v>
      </c>
      <c r="U161">
        <v>0</v>
      </c>
      <c r="V161">
        <v>0</v>
      </c>
      <c r="W161">
        <v>0</v>
      </c>
      <c r="X161" s="7">
        <v>1</v>
      </c>
      <c r="Y161" s="39">
        <v>4</v>
      </c>
      <c r="Z161" s="38">
        <v>49.761533323800002</v>
      </c>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row>
    <row r="162" spans="1:54" s="13" customFormat="1" x14ac:dyDescent="0.25">
      <c r="A162" s="11">
        <v>497</v>
      </c>
      <c r="B162" s="7" t="s">
        <v>4</v>
      </c>
      <c r="C162" s="7" t="s">
        <v>8</v>
      </c>
      <c r="D162" s="2">
        <v>18.803464070899999</v>
      </c>
      <c r="E162" s="2">
        <v>61519.730378100001</v>
      </c>
      <c r="F162" s="2">
        <v>24.7461305526</v>
      </c>
      <c r="G162" s="2">
        <v>67464.908744500004</v>
      </c>
      <c r="H162" s="53">
        <f t="shared" si="16"/>
        <v>5.9426664817000017</v>
      </c>
      <c r="I162" s="53">
        <f>((F162-D162)/D162) * 100</f>
        <v>31.604104750553898</v>
      </c>
      <c r="J162" s="32">
        <v>21.618490000000001</v>
      </c>
      <c r="K162" s="32">
        <v>63984.581640999997</v>
      </c>
      <c r="L162" s="29">
        <f t="shared" si="20"/>
        <v>-3.1276405525999991</v>
      </c>
      <c r="M162" s="29">
        <f>K188-G162</f>
        <v>12584.195055499993</v>
      </c>
      <c r="N162" s="41">
        <v>2</v>
      </c>
      <c r="O162" s="22">
        <v>10.211642448499999</v>
      </c>
      <c r="P162" s="22">
        <v>27570.391124999998</v>
      </c>
      <c r="Q162" s="58">
        <v>0</v>
      </c>
      <c r="R162" s="44">
        <v>1</v>
      </c>
      <c r="S162" s="7">
        <v>1</v>
      </c>
      <c r="T162" s="34">
        <v>0</v>
      </c>
      <c r="U162">
        <v>0</v>
      </c>
      <c r="V162">
        <v>0</v>
      </c>
      <c r="W162" s="7">
        <v>1</v>
      </c>
      <c r="X162">
        <v>0</v>
      </c>
      <c r="Y162" s="39">
        <v>3</v>
      </c>
      <c r="Z162" s="38">
        <v>41.265612928000003</v>
      </c>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row>
    <row r="163" spans="1:54" s="13" customFormat="1" x14ac:dyDescent="0.25">
      <c r="A163" s="11">
        <v>498</v>
      </c>
      <c r="B163" s="7" t="s">
        <v>4</v>
      </c>
      <c r="C163" s="7" t="s">
        <v>5</v>
      </c>
      <c r="D163" s="2">
        <v>10.257079213000001</v>
      </c>
      <c r="E163" s="2">
        <v>20494.307950099999</v>
      </c>
      <c r="F163" s="2">
        <v>24.1178781813</v>
      </c>
      <c r="G163" s="2">
        <v>63303.9231736</v>
      </c>
      <c r="H163" s="53">
        <f t="shared" si="16"/>
        <v>13.860798968299999</v>
      </c>
      <c r="I163" s="53">
        <f>((F163-D163)/D163) * 100</f>
        <v>135.133976061456</v>
      </c>
      <c r="J163" s="30">
        <v>18.416114</v>
      </c>
      <c r="K163" s="30">
        <v>37291.047445999997</v>
      </c>
      <c r="L163" s="29">
        <f t="shared" si="20"/>
        <v>-5.7017641812999997</v>
      </c>
      <c r="M163" s="29">
        <f t="shared" ref="M163:M194" si="21">K163-G163</f>
        <v>-26012.875727600003</v>
      </c>
      <c r="N163" s="41">
        <v>4</v>
      </c>
      <c r="O163" s="22">
        <v>15.5219494158</v>
      </c>
      <c r="P163" s="22">
        <v>46361.3751701</v>
      </c>
      <c r="Q163" s="58">
        <v>8.9834260838999995</v>
      </c>
      <c r="R163" s="44">
        <v>6</v>
      </c>
      <c r="S163" s="7">
        <v>0</v>
      </c>
      <c r="T163" s="34">
        <v>1</v>
      </c>
      <c r="U163">
        <v>0</v>
      </c>
      <c r="V163">
        <v>0</v>
      </c>
      <c r="W163">
        <v>0</v>
      </c>
      <c r="X163" s="7">
        <v>1</v>
      </c>
      <c r="Y163" s="39">
        <v>4</v>
      </c>
      <c r="Z163" s="38">
        <v>55.887826397200001</v>
      </c>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row>
    <row r="164" spans="1:54" s="7" customFormat="1" x14ac:dyDescent="0.25">
      <c r="A164" s="11">
        <v>500</v>
      </c>
      <c r="B164" s="7" t="s">
        <v>4</v>
      </c>
      <c r="C164" s="7" t="s">
        <v>5</v>
      </c>
      <c r="D164" s="55">
        <v>0</v>
      </c>
      <c r="E164" s="55">
        <v>0</v>
      </c>
      <c r="F164" s="55">
        <v>21.854960377099999</v>
      </c>
      <c r="G164" s="55">
        <v>39471.018850100001</v>
      </c>
      <c r="H164" s="53">
        <f t="shared" si="16"/>
        <v>21.854960377099999</v>
      </c>
      <c r="I164" s="57" t="s">
        <v>9</v>
      </c>
      <c r="J164" s="31">
        <v>21.386054000000001</v>
      </c>
      <c r="K164" s="31">
        <v>48924.066654000002</v>
      </c>
      <c r="L164" s="27">
        <f t="shared" si="20"/>
        <v>-0.46890637709999794</v>
      </c>
      <c r="M164" s="27">
        <f t="shared" si="21"/>
        <v>9453.0478039000009</v>
      </c>
      <c r="N164" s="43">
        <v>3</v>
      </c>
      <c r="O164" s="50" t="s">
        <v>9</v>
      </c>
      <c r="P164" s="50" t="s">
        <v>9</v>
      </c>
      <c r="Q164" s="59" t="s">
        <v>9</v>
      </c>
      <c r="R164" s="56" t="s">
        <v>9</v>
      </c>
      <c r="S164" s="7">
        <v>0</v>
      </c>
      <c r="T164" s="36">
        <v>1</v>
      </c>
      <c r="U164" s="4">
        <v>0</v>
      </c>
      <c r="V164" s="4">
        <v>0</v>
      </c>
      <c r="W164" s="4">
        <v>0</v>
      </c>
      <c r="X164" s="7">
        <v>1</v>
      </c>
      <c r="Y164" s="4">
        <v>4</v>
      </c>
      <c r="Z164" s="49">
        <v>49.734654695800003</v>
      </c>
    </row>
    <row r="165" spans="1:54" s="13" customFormat="1" x14ac:dyDescent="0.25">
      <c r="A165" s="11">
        <v>510</v>
      </c>
      <c r="B165" s="7" t="s">
        <v>4</v>
      </c>
      <c r="C165" s="7" t="s">
        <v>5</v>
      </c>
      <c r="D165" s="9">
        <v>0</v>
      </c>
      <c r="E165" s="9">
        <v>0</v>
      </c>
      <c r="F165" s="9">
        <v>0.95574436106799998</v>
      </c>
      <c r="G165" s="9">
        <v>567.44302056399999</v>
      </c>
      <c r="H165" s="53">
        <f t="shared" si="16"/>
        <v>0.95574436106799998</v>
      </c>
      <c r="I165" s="57" t="s">
        <v>9</v>
      </c>
      <c r="J165" s="29">
        <v>0.95574436106799998</v>
      </c>
      <c r="K165" s="29">
        <v>567.44302056399999</v>
      </c>
      <c r="L165" s="29">
        <f t="shared" si="20"/>
        <v>0</v>
      </c>
      <c r="M165" s="29">
        <f t="shared" si="21"/>
        <v>0</v>
      </c>
      <c r="N165" s="41">
        <v>1</v>
      </c>
      <c r="O165" s="22">
        <v>10.1981449349</v>
      </c>
      <c r="P165" s="22">
        <v>31203.921108099999</v>
      </c>
      <c r="Q165" s="58">
        <v>6.2177982299900005</v>
      </c>
      <c r="R165" s="44">
        <v>2</v>
      </c>
      <c r="S165" s="7">
        <v>0</v>
      </c>
      <c r="T165" s="34">
        <v>1</v>
      </c>
      <c r="U165">
        <v>0</v>
      </c>
      <c r="V165" s="7">
        <v>1</v>
      </c>
      <c r="W165">
        <v>0</v>
      </c>
      <c r="X165">
        <v>0</v>
      </c>
      <c r="Y165" s="39">
        <v>2</v>
      </c>
      <c r="Z165" s="38">
        <v>78.140387720299998</v>
      </c>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row>
    <row r="166" spans="1:54" s="13" customFormat="1" x14ac:dyDescent="0.25">
      <c r="A166" s="11">
        <v>512</v>
      </c>
      <c r="B166" s="7" t="s">
        <v>4</v>
      </c>
      <c r="C166" s="7" t="s">
        <v>5</v>
      </c>
      <c r="D166" s="9">
        <v>0</v>
      </c>
      <c r="E166" s="9">
        <v>0</v>
      </c>
      <c r="F166" s="9">
        <v>5.81176083194</v>
      </c>
      <c r="G166" s="9">
        <v>8226.2427571000007</v>
      </c>
      <c r="H166" s="53">
        <f t="shared" si="16"/>
        <v>5.81176083194</v>
      </c>
      <c r="I166" s="57" t="s">
        <v>9</v>
      </c>
      <c r="J166" s="29">
        <v>5.81176083194</v>
      </c>
      <c r="K166" s="29">
        <v>8226.2427571000007</v>
      </c>
      <c r="L166" s="29">
        <f t="shared" si="20"/>
        <v>0</v>
      </c>
      <c r="M166" s="29">
        <f t="shared" si="21"/>
        <v>0</v>
      </c>
      <c r="N166" s="41">
        <v>1</v>
      </c>
      <c r="O166" s="22">
        <v>15.0674684276</v>
      </c>
      <c r="P166" s="22">
        <v>38927.260019399997</v>
      </c>
      <c r="Q166" s="58">
        <v>9.0525389914499996</v>
      </c>
      <c r="R166" s="44">
        <v>3</v>
      </c>
      <c r="S166" s="7">
        <v>0</v>
      </c>
      <c r="T166" s="34">
        <v>1</v>
      </c>
      <c r="U166">
        <v>0</v>
      </c>
      <c r="V166" s="7">
        <v>1</v>
      </c>
      <c r="W166">
        <v>0</v>
      </c>
      <c r="X166">
        <v>0</v>
      </c>
      <c r="Y166" s="39">
        <v>2</v>
      </c>
      <c r="Z166" s="38">
        <v>52.025743392800003</v>
      </c>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row>
    <row r="167" spans="1:54" s="13" customFormat="1" x14ac:dyDescent="0.25">
      <c r="A167" s="11">
        <v>514</v>
      </c>
      <c r="B167" s="7" t="s">
        <v>4</v>
      </c>
      <c r="C167" s="7" t="s">
        <v>5</v>
      </c>
      <c r="D167" s="10">
        <v>14.704602940299999</v>
      </c>
      <c r="E167" s="10">
        <v>30456.1249708</v>
      </c>
      <c r="F167" s="10">
        <v>42.140869096400003</v>
      </c>
      <c r="G167" s="10">
        <v>134777.566567</v>
      </c>
      <c r="H167" s="53">
        <f t="shared" si="16"/>
        <v>27.436266156100004</v>
      </c>
      <c r="I167" s="53">
        <f>((F167-D167)/D167) * 100</f>
        <v>186.58284257990482</v>
      </c>
      <c r="J167" s="30">
        <v>16.748038000000001</v>
      </c>
      <c r="K167" s="30">
        <v>31420.821113000002</v>
      </c>
      <c r="L167" s="29">
        <f t="shared" si="20"/>
        <v>-25.392831096400002</v>
      </c>
      <c r="M167" s="29">
        <f t="shared" si="21"/>
        <v>-103356.745454</v>
      </c>
      <c r="N167" s="41">
        <v>8</v>
      </c>
      <c r="O167" s="22">
        <v>20.6599530881</v>
      </c>
      <c r="P167" s="22">
        <v>65232.814100600001</v>
      </c>
      <c r="Q167" s="58">
        <v>11.822182960119999</v>
      </c>
      <c r="R167" s="44">
        <v>7</v>
      </c>
      <c r="S167" s="7">
        <v>0</v>
      </c>
      <c r="T167" s="34">
        <v>1</v>
      </c>
      <c r="U167">
        <v>0</v>
      </c>
      <c r="V167">
        <v>0</v>
      </c>
      <c r="W167">
        <v>0</v>
      </c>
      <c r="X167" s="7">
        <v>1</v>
      </c>
      <c r="Y167" s="39">
        <v>4</v>
      </c>
      <c r="Z167" s="38">
        <v>48.469748049300001</v>
      </c>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row>
    <row r="168" spans="1:54" s="13" customFormat="1" x14ac:dyDescent="0.25">
      <c r="A168" s="11">
        <v>516</v>
      </c>
      <c r="B168" s="7" t="s">
        <v>4</v>
      </c>
      <c r="C168" s="7" t="s">
        <v>5</v>
      </c>
      <c r="D168" s="2">
        <v>29.507747605300001</v>
      </c>
      <c r="E168" s="2">
        <v>92621.209844600002</v>
      </c>
      <c r="F168" s="2">
        <v>35.4504140871</v>
      </c>
      <c r="G168" s="2">
        <v>98566.388210999998</v>
      </c>
      <c r="H168" s="53">
        <f t="shared" si="16"/>
        <v>5.9426664817999999</v>
      </c>
      <c r="I168" s="53">
        <f>((F168-D168)/D168) * 100</f>
        <v>20.13934293220203</v>
      </c>
      <c r="J168" s="30">
        <v>29.539719999999999</v>
      </c>
      <c r="K168" s="30">
        <v>87824.759783999994</v>
      </c>
      <c r="L168" s="29">
        <f t="shared" si="20"/>
        <v>-5.9106940871000013</v>
      </c>
      <c r="M168" s="29">
        <f t="shared" si="21"/>
        <v>-10741.628427000003</v>
      </c>
      <c r="N168" s="41">
        <v>3</v>
      </c>
      <c r="O168" s="22">
        <v>14.0192326188</v>
      </c>
      <c r="P168" s="22">
        <v>27143.1098279</v>
      </c>
      <c r="Q168" s="58">
        <v>5.9705556118300009</v>
      </c>
      <c r="R168" s="44">
        <v>2</v>
      </c>
      <c r="S168" s="7">
        <v>0</v>
      </c>
      <c r="T168" s="34">
        <v>1</v>
      </c>
      <c r="U168">
        <v>0</v>
      </c>
      <c r="V168">
        <v>0</v>
      </c>
      <c r="W168">
        <v>0</v>
      </c>
      <c r="X168" s="7">
        <v>1</v>
      </c>
      <c r="Y168" s="39">
        <v>4</v>
      </c>
      <c r="Z168" s="38">
        <v>35.8405908246</v>
      </c>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row>
    <row r="169" spans="1:54" s="13" customFormat="1" x14ac:dyDescent="0.25">
      <c r="A169" s="11">
        <v>519</v>
      </c>
      <c r="B169" s="7" t="s">
        <v>4</v>
      </c>
      <c r="C169" s="7" t="s">
        <v>5</v>
      </c>
      <c r="D169" s="2">
        <v>17.468078582299999</v>
      </c>
      <c r="E169" s="2">
        <v>65329.928253300001</v>
      </c>
      <c r="F169" s="2">
        <v>32.464365274099997</v>
      </c>
      <c r="G169" s="2">
        <v>107034.63437499999</v>
      </c>
      <c r="H169" s="53">
        <f t="shared" si="16"/>
        <v>14.996286691799998</v>
      </c>
      <c r="I169" s="53">
        <f>((F169-D169)/D169) * 100</f>
        <v>85.84966355140736</v>
      </c>
      <c r="J169" s="30">
        <v>22.454733999999998</v>
      </c>
      <c r="K169" s="30">
        <v>69229.804109000004</v>
      </c>
      <c r="L169" s="29">
        <f t="shared" si="20"/>
        <v>-10.009631274099998</v>
      </c>
      <c r="M169" s="29">
        <f t="shared" si="21"/>
        <v>-37804.83026599999</v>
      </c>
      <c r="N169" s="41">
        <v>5</v>
      </c>
      <c r="O169" s="22">
        <v>23.733083319599999</v>
      </c>
      <c r="P169" s="22">
        <v>90735.433938700007</v>
      </c>
      <c r="Q169" s="58">
        <v>10.905813482999999</v>
      </c>
      <c r="R169" s="44">
        <v>13</v>
      </c>
      <c r="S169" s="7">
        <v>0</v>
      </c>
      <c r="T169" s="35">
        <v>0</v>
      </c>
      <c r="U169">
        <v>0</v>
      </c>
      <c r="V169">
        <v>0</v>
      </c>
      <c r="W169">
        <v>0</v>
      </c>
      <c r="X169" s="7">
        <v>1</v>
      </c>
      <c r="Y169" s="39">
        <v>4</v>
      </c>
      <c r="Z169" s="38">
        <v>25.656647174700002</v>
      </c>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row>
    <row r="170" spans="1:54" s="13" customFormat="1" x14ac:dyDescent="0.25">
      <c r="A170" s="11">
        <v>520</v>
      </c>
      <c r="B170" s="7" t="s">
        <v>4</v>
      </c>
      <c r="C170" s="7" t="s">
        <v>5</v>
      </c>
      <c r="D170" s="2">
        <v>14.285994343</v>
      </c>
      <c r="E170" s="2">
        <v>31179.3432579</v>
      </c>
      <c r="F170" s="2">
        <v>25.3443234006</v>
      </c>
      <c r="G170" s="2">
        <v>64067.144848099997</v>
      </c>
      <c r="H170" s="53">
        <f t="shared" si="16"/>
        <v>11.0583290576</v>
      </c>
      <c r="I170" s="53">
        <f>((F170-D170)/D170) * 100</f>
        <v>77.406785919794757</v>
      </c>
      <c r="J170" s="30">
        <v>20.673363999999999</v>
      </c>
      <c r="K170" s="30">
        <v>43834.019015999998</v>
      </c>
      <c r="L170" s="29">
        <f t="shared" si="20"/>
        <v>-4.670959400600001</v>
      </c>
      <c r="M170" s="29">
        <f t="shared" si="21"/>
        <v>-20233.125832099999</v>
      </c>
      <c r="N170" s="41">
        <v>4</v>
      </c>
      <c r="O170" s="22">
        <v>26.487313423300002</v>
      </c>
      <c r="P170" s="22">
        <v>79754.013897299999</v>
      </c>
      <c r="Q170" s="58">
        <v>13.849593433000001</v>
      </c>
      <c r="R170" s="44">
        <v>12</v>
      </c>
      <c r="S170" s="7">
        <v>0</v>
      </c>
      <c r="T170" s="34">
        <v>1</v>
      </c>
      <c r="U170">
        <v>0</v>
      </c>
      <c r="V170">
        <v>0</v>
      </c>
      <c r="W170">
        <v>0</v>
      </c>
      <c r="X170" s="7">
        <v>1</v>
      </c>
      <c r="Y170" s="39">
        <v>4</v>
      </c>
      <c r="Z170" s="38">
        <v>36.210851705700001</v>
      </c>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row>
    <row r="171" spans="1:54" s="13" customFormat="1" x14ac:dyDescent="0.25">
      <c r="A171" s="11">
        <v>531</v>
      </c>
      <c r="B171" s="7" t="s">
        <v>4</v>
      </c>
      <c r="C171" s="7" t="s">
        <v>8</v>
      </c>
      <c r="D171" s="9">
        <v>0</v>
      </c>
      <c r="E171" s="9">
        <v>0</v>
      </c>
      <c r="F171" s="9">
        <v>10.660707458299999</v>
      </c>
      <c r="G171" s="9">
        <v>18622.075244200001</v>
      </c>
      <c r="H171" s="53">
        <f t="shared" si="16"/>
        <v>10.660707458299999</v>
      </c>
      <c r="I171" s="57" t="s">
        <v>9</v>
      </c>
      <c r="J171" s="29">
        <v>10.660707458299999</v>
      </c>
      <c r="K171" s="29">
        <v>18622.075244200001</v>
      </c>
      <c r="L171" s="29">
        <f t="shared" si="20"/>
        <v>0</v>
      </c>
      <c r="M171" s="29">
        <f t="shared" si="21"/>
        <v>0</v>
      </c>
      <c r="N171" s="41">
        <v>1</v>
      </c>
      <c r="O171" s="22">
        <v>32.852619357999998</v>
      </c>
      <c r="P171" s="22">
        <v>117919.723503</v>
      </c>
      <c r="Q171" s="58">
        <v>20.640061372599998</v>
      </c>
      <c r="R171" s="44">
        <v>21</v>
      </c>
      <c r="S171" s="7">
        <v>0</v>
      </c>
      <c r="T171" s="34">
        <v>1</v>
      </c>
      <c r="U171">
        <v>0</v>
      </c>
      <c r="V171" s="7">
        <v>1</v>
      </c>
      <c r="W171">
        <v>0</v>
      </c>
      <c r="X171">
        <v>0</v>
      </c>
      <c r="Y171" s="39">
        <v>2</v>
      </c>
      <c r="Z171" s="38">
        <v>50.095013927499998</v>
      </c>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row>
    <row r="172" spans="1:54" s="13" customFormat="1" x14ac:dyDescent="0.25">
      <c r="A172" s="11">
        <v>533</v>
      </c>
      <c r="B172" s="7" t="s">
        <v>4</v>
      </c>
      <c r="C172" s="7" t="s">
        <v>8</v>
      </c>
      <c r="D172" s="9">
        <v>0</v>
      </c>
      <c r="E172" s="9">
        <v>0</v>
      </c>
      <c r="F172" s="9">
        <v>2.4960351115099999</v>
      </c>
      <c r="G172" s="9">
        <v>2457.02063821</v>
      </c>
      <c r="H172" s="53">
        <f t="shared" si="16"/>
        <v>2.4960351115099999</v>
      </c>
      <c r="I172" s="57" t="s">
        <v>9</v>
      </c>
      <c r="J172" s="29">
        <v>2.4960351115099999</v>
      </c>
      <c r="K172" s="29">
        <v>2457.02063821</v>
      </c>
      <c r="L172" s="29">
        <f t="shared" si="20"/>
        <v>0</v>
      </c>
      <c r="M172" s="29">
        <f t="shared" si="21"/>
        <v>0</v>
      </c>
      <c r="N172" s="41">
        <v>1</v>
      </c>
      <c r="O172" s="22">
        <v>15.3939130905</v>
      </c>
      <c r="P172" s="22">
        <v>30219.182303199999</v>
      </c>
      <c r="Q172" s="58">
        <v>10.44075579684</v>
      </c>
      <c r="R172" s="44">
        <v>5</v>
      </c>
      <c r="S172" s="7">
        <v>0</v>
      </c>
      <c r="T172" s="34">
        <v>1</v>
      </c>
      <c r="U172">
        <v>0</v>
      </c>
      <c r="V172" s="7">
        <v>1</v>
      </c>
      <c r="W172">
        <v>0</v>
      </c>
      <c r="X172">
        <v>0</v>
      </c>
      <c r="Y172" s="39">
        <v>2</v>
      </c>
      <c r="Z172" s="38">
        <v>43.242034137799997</v>
      </c>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row>
    <row r="173" spans="1:54" s="13" customFormat="1" x14ac:dyDescent="0.25">
      <c r="A173" s="11">
        <v>538</v>
      </c>
      <c r="B173" s="7" t="s">
        <v>4</v>
      </c>
      <c r="C173" s="7" t="s">
        <v>8</v>
      </c>
      <c r="D173" s="2">
        <v>26.686846108000001</v>
      </c>
      <c r="E173" s="2">
        <v>91362.008777199997</v>
      </c>
      <c r="F173" s="2">
        <v>30.238804492</v>
      </c>
      <c r="G173" s="2">
        <v>84199.215070499995</v>
      </c>
      <c r="H173" s="53">
        <f t="shared" si="16"/>
        <v>3.5519583839999989</v>
      </c>
      <c r="I173" s="53">
        <f>((F173-D173)/D173) * 100</f>
        <v>13.309772048841758</v>
      </c>
      <c r="J173" s="29">
        <v>30.238804492</v>
      </c>
      <c r="K173" s="29">
        <v>84199.215070499995</v>
      </c>
      <c r="L173" s="29">
        <f t="shared" si="20"/>
        <v>0</v>
      </c>
      <c r="M173" s="29">
        <f t="shared" si="21"/>
        <v>0</v>
      </c>
      <c r="N173" s="41">
        <v>1</v>
      </c>
      <c r="O173" s="22">
        <v>24.380254068100001</v>
      </c>
      <c r="P173" s="22">
        <v>73263.624805900006</v>
      </c>
      <c r="Q173" s="58">
        <v>14.73973757419</v>
      </c>
      <c r="R173" s="44">
        <v>3</v>
      </c>
      <c r="S173" s="7">
        <v>0</v>
      </c>
      <c r="T173" s="34">
        <v>1</v>
      </c>
      <c r="U173">
        <v>0</v>
      </c>
      <c r="V173" s="7">
        <v>1</v>
      </c>
      <c r="W173">
        <v>0</v>
      </c>
      <c r="X173">
        <v>0</v>
      </c>
      <c r="Y173" s="39">
        <v>2</v>
      </c>
      <c r="Z173" s="38">
        <v>80.625720750799999</v>
      </c>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row>
    <row r="174" spans="1:54" s="13" customFormat="1" x14ac:dyDescent="0.25">
      <c r="A174" s="11">
        <v>543</v>
      </c>
      <c r="B174" s="7" t="s">
        <v>4</v>
      </c>
      <c r="C174" s="7" t="s">
        <v>5</v>
      </c>
      <c r="D174" s="2">
        <v>31.810255682400001</v>
      </c>
      <c r="E174" s="2">
        <v>93336.662228100002</v>
      </c>
      <c r="F174" s="2">
        <v>34.590609966700001</v>
      </c>
      <c r="G174" s="2">
        <v>83203.354339099998</v>
      </c>
      <c r="H174" s="53">
        <f t="shared" si="16"/>
        <v>2.7803542842999995</v>
      </c>
      <c r="I174" s="53">
        <f>((F174-D174)/D174) * 100</f>
        <v>8.7404336263738855</v>
      </c>
      <c r="J174" s="29">
        <v>34.590609966700001</v>
      </c>
      <c r="K174" s="29">
        <v>83203.354339099998</v>
      </c>
      <c r="L174" s="29">
        <f t="shared" si="20"/>
        <v>0</v>
      </c>
      <c r="M174" s="29">
        <f t="shared" si="21"/>
        <v>0</v>
      </c>
      <c r="N174" s="41">
        <v>1</v>
      </c>
      <c r="O174" s="22">
        <v>14.0192326188</v>
      </c>
      <c r="P174" s="22">
        <v>27143.1098279</v>
      </c>
      <c r="Q174" s="58">
        <v>5.9705556118300009</v>
      </c>
      <c r="R174" s="44">
        <v>2</v>
      </c>
      <c r="S174" s="7">
        <v>0</v>
      </c>
      <c r="T174" s="34">
        <v>1</v>
      </c>
      <c r="U174">
        <v>0</v>
      </c>
      <c r="V174" s="7">
        <v>1</v>
      </c>
      <c r="W174">
        <v>0</v>
      </c>
      <c r="X174">
        <v>0</v>
      </c>
      <c r="Y174" s="39">
        <v>2</v>
      </c>
      <c r="Z174" s="38">
        <v>10.155450306400001</v>
      </c>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row>
    <row r="175" spans="1:54" s="13" customFormat="1" x14ac:dyDescent="0.25">
      <c r="A175" s="11">
        <v>637</v>
      </c>
      <c r="B175" s="7" t="s">
        <v>4</v>
      </c>
      <c r="C175" s="7" t="s">
        <v>8</v>
      </c>
      <c r="D175" s="2">
        <v>19.557711315599999</v>
      </c>
      <c r="E175" s="2">
        <v>50280.522013399997</v>
      </c>
      <c r="F175" s="2">
        <v>24.806828401000001</v>
      </c>
      <c r="G175" s="2">
        <v>73314.635216199997</v>
      </c>
      <c r="H175" s="53">
        <f t="shared" si="16"/>
        <v>5.2491170854000018</v>
      </c>
      <c r="I175" s="53">
        <f>((F175-D175)/D175) * 100</f>
        <v>26.839117321529844</v>
      </c>
      <c r="J175" s="30">
        <v>21.034814000000001</v>
      </c>
      <c r="K175" s="30">
        <v>41321.49368</v>
      </c>
      <c r="L175" s="29">
        <f t="shared" si="20"/>
        <v>-3.7720144009999999</v>
      </c>
      <c r="M175" s="29">
        <f t="shared" si="21"/>
        <v>-31993.141536199997</v>
      </c>
      <c r="N175" s="41">
        <v>4</v>
      </c>
      <c r="O175" s="22">
        <v>20.442902198900001</v>
      </c>
      <c r="P175" s="22">
        <v>64747.664565200001</v>
      </c>
      <c r="Q175" s="58">
        <v>14.177041731780001</v>
      </c>
      <c r="R175" s="44">
        <v>11</v>
      </c>
      <c r="S175" s="7">
        <v>0</v>
      </c>
      <c r="T175" s="34">
        <v>1</v>
      </c>
      <c r="U175">
        <v>0</v>
      </c>
      <c r="V175">
        <v>0</v>
      </c>
      <c r="W175">
        <v>0</v>
      </c>
      <c r="X175" s="7">
        <v>1</v>
      </c>
      <c r="Y175" s="39">
        <v>4</v>
      </c>
      <c r="Z175" s="38">
        <v>82.408367036900003</v>
      </c>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row>
    <row r="176" spans="1:54" s="13" customFormat="1" x14ac:dyDescent="0.25">
      <c r="A176" s="11">
        <v>638</v>
      </c>
      <c r="B176" s="7" t="s">
        <v>4</v>
      </c>
      <c r="C176" s="7" t="s">
        <v>8</v>
      </c>
      <c r="D176" s="9">
        <v>0</v>
      </c>
      <c r="E176" s="9">
        <v>0</v>
      </c>
      <c r="F176" s="9">
        <v>12.443384268699999</v>
      </c>
      <c r="G176" s="9">
        <v>21290.2517085</v>
      </c>
      <c r="H176" s="53">
        <f t="shared" si="16"/>
        <v>12.443384268699999</v>
      </c>
      <c r="I176" s="57" t="s">
        <v>9</v>
      </c>
      <c r="J176" s="29">
        <v>12.443384268699999</v>
      </c>
      <c r="K176" s="29">
        <v>21290.2517085</v>
      </c>
      <c r="L176" s="29">
        <f t="shared" si="20"/>
        <v>0</v>
      </c>
      <c r="M176" s="29">
        <f t="shared" si="21"/>
        <v>0</v>
      </c>
      <c r="N176" s="41">
        <v>1</v>
      </c>
      <c r="O176" s="22">
        <v>14.0192326188</v>
      </c>
      <c r="P176" s="22">
        <v>27143.1098279</v>
      </c>
      <c r="Q176" s="58">
        <v>5.9705556118300009</v>
      </c>
      <c r="R176" s="44">
        <v>2</v>
      </c>
      <c r="S176" s="7">
        <v>0</v>
      </c>
      <c r="T176" s="34">
        <v>1</v>
      </c>
      <c r="U176">
        <v>0</v>
      </c>
      <c r="V176" s="7">
        <v>1</v>
      </c>
      <c r="W176">
        <v>0</v>
      </c>
      <c r="X176">
        <v>0</v>
      </c>
      <c r="Y176" s="39">
        <v>2</v>
      </c>
      <c r="Z176" s="38">
        <v>50.081401945400003</v>
      </c>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row>
    <row r="177" spans="1:54" s="13" customFormat="1" x14ac:dyDescent="0.25">
      <c r="A177" s="11">
        <v>640</v>
      </c>
      <c r="B177" s="7" t="s">
        <v>4</v>
      </c>
      <c r="C177" s="7" t="s">
        <v>8</v>
      </c>
      <c r="D177" s="2">
        <v>10.860096711900001</v>
      </c>
      <c r="E177" s="2">
        <v>23542.254418600001</v>
      </c>
      <c r="F177" s="2">
        <v>15.2045086181</v>
      </c>
      <c r="G177" s="2">
        <v>26816.580064000002</v>
      </c>
      <c r="H177" s="53">
        <f t="shared" si="16"/>
        <v>4.3444119061999995</v>
      </c>
      <c r="I177" s="53">
        <f>((F177-D177)/D177) * 100</f>
        <v>40.003436630905789</v>
      </c>
      <c r="J177" s="29">
        <v>15.2045086181</v>
      </c>
      <c r="K177" s="29">
        <v>26816.580064000002</v>
      </c>
      <c r="L177" s="29">
        <f t="shared" si="20"/>
        <v>0</v>
      </c>
      <c r="M177" s="29">
        <f t="shared" si="21"/>
        <v>0</v>
      </c>
      <c r="N177" s="41">
        <v>1</v>
      </c>
      <c r="O177" s="22">
        <v>14.638857796</v>
      </c>
      <c r="P177" s="22">
        <v>44791.212243499998</v>
      </c>
      <c r="Q177" s="58">
        <v>7.17288110402</v>
      </c>
      <c r="R177" s="44">
        <v>6</v>
      </c>
      <c r="S177" s="7">
        <v>0</v>
      </c>
      <c r="T177" s="34">
        <v>1</v>
      </c>
      <c r="U177">
        <v>0</v>
      </c>
      <c r="V177" s="7">
        <v>1</v>
      </c>
      <c r="W177">
        <v>0</v>
      </c>
      <c r="X177">
        <v>0</v>
      </c>
      <c r="Y177" s="39">
        <v>2</v>
      </c>
      <c r="Z177" s="38">
        <v>48.960057066899999</v>
      </c>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row>
    <row r="178" spans="1:54" s="13" customFormat="1" x14ac:dyDescent="0.25">
      <c r="A178" s="11">
        <v>641</v>
      </c>
      <c r="B178" s="7" t="s">
        <v>4</v>
      </c>
      <c r="C178" s="7" t="s">
        <v>8</v>
      </c>
      <c r="D178" s="9">
        <v>0</v>
      </c>
      <c r="E178" s="9">
        <v>0</v>
      </c>
      <c r="F178" s="9">
        <v>3.2472691439300001</v>
      </c>
      <c r="G178" s="9">
        <v>5019.3587504899997</v>
      </c>
      <c r="H178" s="53">
        <f t="shared" si="16"/>
        <v>3.2472691439300001</v>
      </c>
      <c r="I178" s="57" t="s">
        <v>9</v>
      </c>
      <c r="J178" s="29">
        <v>3.2472691439300001</v>
      </c>
      <c r="K178" s="29">
        <v>5019.3587504899997</v>
      </c>
      <c r="L178" s="29">
        <f t="shared" si="20"/>
        <v>0</v>
      </c>
      <c r="M178" s="29">
        <f t="shared" si="21"/>
        <v>0</v>
      </c>
      <c r="N178" s="41">
        <v>1</v>
      </c>
      <c r="O178" s="22">
        <v>10.2097939675</v>
      </c>
      <c r="P178" s="22">
        <v>31234.418337999999</v>
      </c>
      <c r="Q178" s="58">
        <v>6.2410962952400002</v>
      </c>
      <c r="R178" s="44">
        <v>2</v>
      </c>
      <c r="S178" s="7">
        <v>0</v>
      </c>
      <c r="T178" s="34">
        <v>0</v>
      </c>
      <c r="U178">
        <v>0</v>
      </c>
      <c r="V178" s="7">
        <v>1</v>
      </c>
      <c r="W178">
        <v>0</v>
      </c>
      <c r="X178">
        <v>0</v>
      </c>
      <c r="Y178" s="39">
        <v>2</v>
      </c>
      <c r="Z178" s="38">
        <v>51.592957551799998</v>
      </c>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row>
    <row r="179" spans="1:54" s="13" customFormat="1" x14ac:dyDescent="0.25">
      <c r="A179" s="11">
        <v>643</v>
      </c>
      <c r="B179" s="7" t="s">
        <v>4</v>
      </c>
      <c r="C179" s="7" t="s">
        <v>8</v>
      </c>
      <c r="D179" s="9">
        <v>0</v>
      </c>
      <c r="E179" s="9">
        <v>0</v>
      </c>
      <c r="F179" s="9">
        <v>19.374239012</v>
      </c>
      <c r="G179" s="9">
        <v>36517.3681698</v>
      </c>
      <c r="H179" s="53">
        <f t="shared" si="16"/>
        <v>19.374239012</v>
      </c>
      <c r="I179" s="57" t="s">
        <v>9</v>
      </c>
      <c r="J179" s="31">
        <v>18.828412</v>
      </c>
      <c r="K179" s="31">
        <v>45534.569368999997</v>
      </c>
      <c r="L179" s="29">
        <f t="shared" si="20"/>
        <v>-0.54582701200000017</v>
      </c>
      <c r="M179" s="29">
        <f t="shared" si="21"/>
        <v>9017.2011991999971</v>
      </c>
      <c r="N179" s="41">
        <v>2</v>
      </c>
      <c r="O179" s="22">
        <v>14.2355266217</v>
      </c>
      <c r="P179" s="22">
        <v>38796.844491800002</v>
      </c>
      <c r="Q179" s="58">
        <v>9.0525389914299996</v>
      </c>
      <c r="R179" s="44">
        <v>3</v>
      </c>
      <c r="S179" s="7">
        <v>0</v>
      </c>
      <c r="T179" s="34">
        <v>1</v>
      </c>
      <c r="U179">
        <v>0</v>
      </c>
      <c r="V179">
        <v>0</v>
      </c>
      <c r="W179">
        <v>0</v>
      </c>
      <c r="X179" s="7">
        <v>1</v>
      </c>
      <c r="Y179" s="39">
        <v>4</v>
      </c>
      <c r="Z179" s="38">
        <v>49.618804395799998</v>
      </c>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row>
    <row r="180" spans="1:54" s="13" customFormat="1" x14ac:dyDescent="0.25">
      <c r="A180" s="11">
        <v>651</v>
      </c>
      <c r="B180" s="7" t="s">
        <v>4</v>
      </c>
      <c r="C180" s="7" t="s">
        <v>8</v>
      </c>
      <c r="D180" s="9">
        <v>0</v>
      </c>
      <c r="E180" s="9">
        <v>0</v>
      </c>
      <c r="F180" s="9">
        <v>9.9196732784599995</v>
      </c>
      <c r="G180" s="9">
        <v>15125.975150300001</v>
      </c>
      <c r="H180" s="53">
        <f t="shared" si="16"/>
        <v>9.9196732784599995</v>
      </c>
      <c r="I180" s="57" t="s">
        <v>9</v>
      </c>
      <c r="J180" s="29">
        <v>9.9196732784599995</v>
      </c>
      <c r="K180" s="29">
        <v>15125.975150300001</v>
      </c>
      <c r="L180" s="29">
        <f t="shared" si="20"/>
        <v>0</v>
      </c>
      <c r="M180" s="29">
        <f t="shared" si="21"/>
        <v>0</v>
      </c>
      <c r="N180" s="41">
        <v>1</v>
      </c>
      <c r="O180" s="22">
        <v>14.6361520266</v>
      </c>
      <c r="P180" s="22">
        <v>44787.402519000003</v>
      </c>
      <c r="Q180" s="58">
        <v>7.17288110395</v>
      </c>
      <c r="R180" s="44">
        <v>6</v>
      </c>
      <c r="S180" s="7">
        <v>0</v>
      </c>
      <c r="T180" s="34">
        <v>1</v>
      </c>
      <c r="U180">
        <v>0</v>
      </c>
      <c r="V180" s="7">
        <v>1</v>
      </c>
      <c r="W180">
        <v>0</v>
      </c>
      <c r="X180">
        <v>0</v>
      </c>
      <c r="Y180" s="39">
        <v>2</v>
      </c>
      <c r="Z180" s="38">
        <v>45.381125865500003</v>
      </c>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row>
    <row r="181" spans="1:54" s="13" customFormat="1" x14ac:dyDescent="0.25">
      <c r="A181" s="11">
        <v>652</v>
      </c>
      <c r="B181" s="7" t="s">
        <v>4</v>
      </c>
      <c r="C181" s="7" t="s">
        <v>8</v>
      </c>
      <c r="D181" s="2">
        <v>19.539152615300001</v>
      </c>
      <c r="E181" s="2">
        <v>58743.839166999998</v>
      </c>
      <c r="F181" s="2">
        <v>30.655455405400001</v>
      </c>
      <c r="G181" s="2">
        <v>72611.765293400007</v>
      </c>
      <c r="H181" s="53">
        <f t="shared" si="16"/>
        <v>11.116302790100001</v>
      </c>
      <c r="I181" s="53">
        <f>((F181-D181)/D181) * 100</f>
        <v>56.892450808718564</v>
      </c>
      <c r="J181" s="30">
        <v>22.265411</v>
      </c>
      <c r="K181" s="30">
        <v>63315.779371999997</v>
      </c>
      <c r="L181" s="29">
        <f t="shared" si="20"/>
        <v>-8.3900444054000012</v>
      </c>
      <c r="M181" s="29">
        <f t="shared" si="21"/>
        <v>-9295.9859214000098</v>
      </c>
      <c r="N181" s="41">
        <v>4</v>
      </c>
      <c r="O181" s="22">
        <v>16.6177888878</v>
      </c>
      <c r="P181" s="22">
        <v>44215.284719700001</v>
      </c>
      <c r="Q181" s="58">
        <v>15.454659710449999</v>
      </c>
      <c r="R181" s="44">
        <v>4</v>
      </c>
      <c r="S181" s="7">
        <v>0</v>
      </c>
      <c r="T181" s="34">
        <v>1</v>
      </c>
      <c r="U181">
        <v>0</v>
      </c>
      <c r="V181">
        <v>0</v>
      </c>
      <c r="W181">
        <v>0</v>
      </c>
      <c r="X181" s="7">
        <v>1</v>
      </c>
      <c r="Y181" s="39">
        <v>4</v>
      </c>
      <c r="Z181" s="38">
        <v>53.745442944799997</v>
      </c>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row>
    <row r="182" spans="1:54" s="13" customFormat="1" x14ac:dyDescent="0.25">
      <c r="A182" s="11">
        <v>653</v>
      </c>
      <c r="B182" s="7" t="s">
        <v>4</v>
      </c>
      <c r="C182" s="7" t="s">
        <v>8</v>
      </c>
      <c r="D182" s="9">
        <v>0</v>
      </c>
      <c r="E182" s="9">
        <v>0</v>
      </c>
      <c r="F182" s="9">
        <v>16.546771383700001</v>
      </c>
      <c r="G182" s="9">
        <v>30603.978491999998</v>
      </c>
      <c r="H182" s="53">
        <f t="shared" si="16"/>
        <v>16.546771383700001</v>
      </c>
      <c r="I182" s="57" t="s">
        <v>9</v>
      </c>
      <c r="J182" s="29">
        <v>16.546771383700001</v>
      </c>
      <c r="K182" s="29">
        <v>30603.978491999998</v>
      </c>
      <c r="L182" s="29">
        <f t="shared" si="20"/>
        <v>0</v>
      </c>
      <c r="M182" s="29">
        <f t="shared" si="21"/>
        <v>0</v>
      </c>
      <c r="N182" s="41">
        <v>1</v>
      </c>
      <c r="O182" s="22">
        <v>22.922334707200001</v>
      </c>
      <c r="P182" s="22">
        <v>57099.917137099997</v>
      </c>
      <c r="Q182" s="58">
        <v>14.809328926210002</v>
      </c>
      <c r="R182" s="44">
        <v>6</v>
      </c>
      <c r="S182" s="7">
        <v>0</v>
      </c>
      <c r="T182" s="34">
        <v>1</v>
      </c>
      <c r="U182">
        <v>0</v>
      </c>
      <c r="V182" s="7">
        <v>1</v>
      </c>
      <c r="W182">
        <v>0</v>
      </c>
      <c r="X182">
        <v>0</v>
      </c>
      <c r="Y182" s="39">
        <v>2</v>
      </c>
      <c r="Z182" s="38">
        <v>49.609494194200003</v>
      </c>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row>
    <row r="183" spans="1:54" s="13" customFormat="1" x14ac:dyDescent="0.25">
      <c r="A183" s="11">
        <v>655</v>
      </c>
      <c r="B183" s="7" t="s">
        <v>4</v>
      </c>
      <c r="C183" s="7" t="s">
        <v>8</v>
      </c>
      <c r="D183" s="2">
        <v>36.584567025600002</v>
      </c>
      <c r="E183" s="2">
        <v>109057.072342</v>
      </c>
      <c r="F183" s="2">
        <v>43.302681515499998</v>
      </c>
      <c r="G183" s="2">
        <v>104078.087579</v>
      </c>
      <c r="H183" s="53">
        <f t="shared" si="16"/>
        <v>6.718114489899996</v>
      </c>
      <c r="I183" s="53">
        <f>((F183-D183)/D183) * 100</f>
        <v>18.363247227168234</v>
      </c>
      <c r="J183" s="30">
        <v>42.921770000000002</v>
      </c>
      <c r="K183" s="30">
        <v>116125.238859</v>
      </c>
      <c r="L183" s="29">
        <f t="shared" si="20"/>
        <v>-0.3809115154999958</v>
      </c>
      <c r="M183" s="29">
        <f t="shared" si="21"/>
        <v>12047.151280000005</v>
      </c>
      <c r="N183" s="41">
        <v>2</v>
      </c>
      <c r="O183" s="22">
        <v>13.0072722719</v>
      </c>
      <c r="P183" s="22">
        <v>25430.92368</v>
      </c>
      <c r="Q183" s="58">
        <v>6.8910331348799998</v>
      </c>
      <c r="R183" s="44">
        <v>5</v>
      </c>
      <c r="S183" s="7">
        <v>0</v>
      </c>
      <c r="T183" s="34">
        <v>1</v>
      </c>
      <c r="U183">
        <v>0</v>
      </c>
      <c r="V183">
        <v>0</v>
      </c>
      <c r="W183">
        <v>0</v>
      </c>
      <c r="X183" s="7">
        <v>1</v>
      </c>
      <c r="Y183" s="39">
        <v>4</v>
      </c>
      <c r="Z183" s="38">
        <v>69.657972411299994</v>
      </c>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row>
    <row r="184" spans="1:54" s="13" customFormat="1" x14ac:dyDescent="0.25">
      <c r="A184" s="11">
        <v>656</v>
      </c>
      <c r="B184" s="7" t="s">
        <v>4</v>
      </c>
      <c r="C184" s="7" t="s">
        <v>8</v>
      </c>
      <c r="D184" s="9">
        <v>0</v>
      </c>
      <c r="E184" s="9">
        <v>0</v>
      </c>
      <c r="F184" s="9">
        <v>19.0002108061</v>
      </c>
      <c r="G184" s="9">
        <v>37824.384773799997</v>
      </c>
      <c r="H184" s="53">
        <f t="shared" si="16"/>
        <v>19.0002108061</v>
      </c>
      <c r="I184" s="57" t="s">
        <v>9</v>
      </c>
      <c r="J184" s="31">
        <v>18.352573</v>
      </c>
      <c r="K184" s="31">
        <v>51590.144488999998</v>
      </c>
      <c r="L184" s="29">
        <f t="shared" si="20"/>
        <v>-0.64763780610000055</v>
      </c>
      <c r="M184" s="29">
        <f t="shared" si="21"/>
        <v>13765.759715200002</v>
      </c>
      <c r="N184" s="41">
        <v>2</v>
      </c>
      <c r="O184" s="22">
        <v>13.1321133358</v>
      </c>
      <c r="P184" s="22">
        <v>40335.487005700001</v>
      </c>
      <c r="Q184" s="58">
        <v>10.311973581089999</v>
      </c>
      <c r="R184" s="44">
        <v>2</v>
      </c>
      <c r="S184" s="7">
        <v>0</v>
      </c>
      <c r="T184" s="34">
        <v>1</v>
      </c>
      <c r="U184">
        <v>0</v>
      </c>
      <c r="V184">
        <v>0</v>
      </c>
      <c r="W184">
        <v>0</v>
      </c>
      <c r="X184" s="7">
        <v>1</v>
      </c>
      <c r="Y184" s="39">
        <v>4</v>
      </c>
      <c r="Z184" s="38">
        <v>49.659919021</v>
      </c>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row>
    <row r="185" spans="1:54" s="13" customFormat="1" x14ac:dyDescent="0.25">
      <c r="A185" s="11">
        <v>660</v>
      </c>
      <c r="B185" s="7" t="s">
        <v>4</v>
      </c>
      <c r="C185" s="7" t="s">
        <v>8</v>
      </c>
      <c r="D185" s="9">
        <v>0</v>
      </c>
      <c r="E185" s="9">
        <v>0</v>
      </c>
      <c r="F185" s="9">
        <v>28.489190320900001</v>
      </c>
      <c r="G185" s="9">
        <v>55135.226373700003</v>
      </c>
      <c r="H185" s="53">
        <f t="shared" si="16"/>
        <v>28.489190320900001</v>
      </c>
      <c r="I185" s="57" t="s">
        <v>9</v>
      </c>
      <c r="J185" s="31">
        <v>10.401863000000001</v>
      </c>
      <c r="K185" s="31">
        <v>19347.358593000001</v>
      </c>
      <c r="L185" s="29">
        <f t="shared" si="20"/>
        <v>-18.087327320900002</v>
      </c>
      <c r="M185" s="29">
        <f t="shared" si="21"/>
        <v>-35787.867780700006</v>
      </c>
      <c r="N185" s="41">
        <v>3</v>
      </c>
      <c r="O185" s="22">
        <v>20.443574796899998</v>
      </c>
      <c r="P185" s="22">
        <v>64748.848337199997</v>
      </c>
      <c r="Q185" s="58">
        <v>14.177041731819997</v>
      </c>
      <c r="R185" s="44">
        <v>10</v>
      </c>
      <c r="S185" s="7">
        <v>0</v>
      </c>
      <c r="T185" s="34">
        <v>1</v>
      </c>
      <c r="U185">
        <v>0</v>
      </c>
      <c r="V185">
        <v>0</v>
      </c>
      <c r="W185">
        <v>0</v>
      </c>
      <c r="X185" s="7">
        <v>1</v>
      </c>
      <c r="Y185" s="39">
        <v>4</v>
      </c>
      <c r="Z185" s="38">
        <v>50.294044151500003</v>
      </c>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row>
    <row r="186" spans="1:54" s="13" customFormat="1" x14ac:dyDescent="0.25">
      <c r="A186" s="11">
        <v>1055</v>
      </c>
      <c r="B186" s="7" t="s">
        <v>4</v>
      </c>
      <c r="C186" s="7" t="s">
        <v>7</v>
      </c>
      <c r="D186" s="2">
        <v>11.729861484600001</v>
      </c>
      <c r="E186" s="2">
        <v>23237.027622000001</v>
      </c>
      <c r="F186" s="2">
        <v>14.3734328925</v>
      </c>
      <c r="G186" s="2">
        <v>26779.5368968</v>
      </c>
      <c r="H186" s="53">
        <f t="shared" si="16"/>
        <v>2.6435714078999997</v>
      </c>
      <c r="I186" s="53">
        <f t="shared" ref="I186:I217" si="22">((F186-D186)/D186) * 100</f>
        <v>22.537106779740867</v>
      </c>
      <c r="J186" s="29">
        <v>14.3734328925</v>
      </c>
      <c r="K186" s="29">
        <v>26779.5368968</v>
      </c>
      <c r="L186" s="29">
        <f t="shared" si="20"/>
        <v>0</v>
      </c>
      <c r="M186" s="29">
        <f t="shared" si="21"/>
        <v>0</v>
      </c>
      <c r="N186" s="41">
        <v>1</v>
      </c>
      <c r="O186" s="22">
        <v>11.586013899199999</v>
      </c>
      <c r="P186" s="22">
        <v>22670.003807699999</v>
      </c>
      <c r="Q186" s="58">
        <v>3.1190107974699988</v>
      </c>
      <c r="R186" s="41">
        <v>3</v>
      </c>
      <c r="S186" s="7">
        <v>0</v>
      </c>
      <c r="T186" s="34">
        <v>1</v>
      </c>
      <c r="U186">
        <v>0</v>
      </c>
      <c r="V186" s="7">
        <v>1</v>
      </c>
      <c r="W186">
        <v>0</v>
      </c>
      <c r="X186">
        <v>0</v>
      </c>
      <c r="Y186" s="39">
        <v>2</v>
      </c>
      <c r="Z186" s="38">
        <v>80.607145042200003</v>
      </c>
      <c r="AA186" s="38"/>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row>
    <row r="187" spans="1:54" s="13" customFormat="1" x14ac:dyDescent="0.25">
      <c r="A187" s="11">
        <v>1056</v>
      </c>
      <c r="B187" s="7" t="s">
        <v>4</v>
      </c>
      <c r="C187" s="7" t="s">
        <v>7</v>
      </c>
      <c r="D187" s="2">
        <v>56.833172941500003</v>
      </c>
      <c r="E187" s="2">
        <v>226655.59974199999</v>
      </c>
      <c r="F187" s="2">
        <v>59.5395938116</v>
      </c>
      <c r="G187" s="2">
        <v>232116.18150800001</v>
      </c>
      <c r="H187" s="53">
        <f t="shared" si="16"/>
        <v>2.706420870099997</v>
      </c>
      <c r="I187" s="53">
        <f t="shared" si="22"/>
        <v>4.7620442956542171</v>
      </c>
      <c r="J187" s="29">
        <v>59.5395938116</v>
      </c>
      <c r="K187" s="29">
        <v>232116.18150800001</v>
      </c>
      <c r="L187" s="29">
        <f t="shared" si="20"/>
        <v>0</v>
      </c>
      <c r="M187" s="29">
        <f t="shared" si="21"/>
        <v>0</v>
      </c>
      <c r="N187" s="41">
        <v>1</v>
      </c>
      <c r="O187" s="22">
        <v>57.833315311600003</v>
      </c>
      <c r="P187" s="22">
        <v>230169.130473</v>
      </c>
      <c r="Q187" s="58">
        <v>48.605265451930002</v>
      </c>
      <c r="R187" s="41">
        <v>35</v>
      </c>
      <c r="S187" s="7">
        <v>0</v>
      </c>
      <c r="T187" s="34">
        <v>1</v>
      </c>
      <c r="U187">
        <v>0</v>
      </c>
      <c r="V187" s="7">
        <v>1</v>
      </c>
      <c r="W187">
        <v>0</v>
      </c>
      <c r="X187">
        <v>0</v>
      </c>
      <c r="Y187" s="39">
        <v>2</v>
      </c>
      <c r="Z187" s="38">
        <v>97.235583318899998</v>
      </c>
      <c r="AA187" s="38"/>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spans="1:54" s="13" customFormat="1" x14ac:dyDescent="0.25">
      <c r="A188" s="11">
        <v>1057</v>
      </c>
      <c r="B188" s="7" t="s">
        <v>4</v>
      </c>
      <c r="C188" s="7" t="s">
        <v>7</v>
      </c>
      <c r="D188" s="2">
        <v>17.970704687800001</v>
      </c>
      <c r="E188" s="2">
        <v>67633.990412700005</v>
      </c>
      <c r="F188" s="2">
        <v>23.9133711695</v>
      </c>
      <c r="G188" s="2">
        <v>73579.1687791</v>
      </c>
      <c r="H188" s="53">
        <f t="shared" si="16"/>
        <v>5.9426664816999981</v>
      </c>
      <c r="I188" s="53">
        <f t="shared" si="22"/>
        <v>33.068633561901287</v>
      </c>
      <c r="J188" s="30">
        <v>23.875133999999999</v>
      </c>
      <c r="K188" s="30">
        <v>80049.103799999997</v>
      </c>
      <c r="L188" s="29">
        <f t="shared" si="20"/>
        <v>-3.8237169500000334E-2</v>
      </c>
      <c r="M188" s="29">
        <f t="shared" si="21"/>
        <v>6469.9350208999967</v>
      </c>
      <c r="N188" s="44">
        <v>2</v>
      </c>
      <c r="O188" s="22">
        <v>12.6527928428</v>
      </c>
      <c r="P188" s="22">
        <v>40771.9635643</v>
      </c>
      <c r="Q188" s="58">
        <v>3.3813554368799998</v>
      </c>
      <c r="R188" s="41">
        <v>4</v>
      </c>
      <c r="S188" s="7">
        <v>0</v>
      </c>
      <c r="T188" s="34">
        <v>1</v>
      </c>
      <c r="U188">
        <v>0</v>
      </c>
      <c r="V188">
        <v>0</v>
      </c>
      <c r="W188">
        <v>0</v>
      </c>
      <c r="X188" s="7">
        <v>1</v>
      </c>
      <c r="Y188" s="39">
        <v>4</v>
      </c>
      <c r="Z188" s="38">
        <v>52.910954098099999</v>
      </c>
      <c r="AA188" s="38"/>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row>
    <row r="189" spans="1:54" s="13" customFormat="1" x14ac:dyDescent="0.25">
      <c r="A189" s="11">
        <v>1179</v>
      </c>
      <c r="B189" s="7" t="s">
        <v>4</v>
      </c>
      <c r="C189" s="7" t="s">
        <v>8</v>
      </c>
      <c r="D189" s="2">
        <v>6.0842641205400003</v>
      </c>
      <c r="E189" s="2">
        <v>11595.2311873</v>
      </c>
      <c r="F189" s="2">
        <v>8.7278355284500009</v>
      </c>
      <c r="G189" s="2">
        <v>15137.740462</v>
      </c>
      <c r="H189" s="53">
        <f t="shared" si="16"/>
        <v>2.6435714079100006</v>
      </c>
      <c r="I189" s="53">
        <f t="shared" si="22"/>
        <v>43.449320337450672</v>
      </c>
      <c r="J189" s="29">
        <v>8.7278355284500009</v>
      </c>
      <c r="K189" s="29">
        <v>15137.740462</v>
      </c>
      <c r="L189" s="29">
        <f t="shared" si="20"/>
        <v>0</v>
      </c>
      <c r="M189" s="29">
        <f t="shared" si="21"/>
        <v>0</v>
      </c>
      <c r="N189" s="44">
        <v>1</v>
      </c>
      <c r="O189" s="22">
        <v>9.9730274471599998</v>
      </c>
      <c r="P189" s="22">
        <v>22686.751904299999</v>
      </c>
      <c r="Q189" s="58">
        <v>0</v>
      </c>
      <c r="R189" s="44">
        <v>1</v>
      </c>
      <c r="S189" s="7">
        <v>1</v>
      </c>
      <c r="T189" s="34">
        <v>1</v>
      </c>
      <c r="U189" s="37">
        <v>1</v>
      </c>
      <c r="V189">
        <v>0</v>
      </c>
      <c r="W189">
        <v>0</v>
      </c>
      <c r="X189">
        <v>0</v>
      </c>
      <c r="Y189" s="39">
        <v>1</v>
      </c>
      <c r="Z189" s="38">
        <v>68.019978318900002</v>
      </c>
      <c r="AA189" s="38"/>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row>
    <row r="190" spans="1:54" s="13" customFormat="1" x14ac:dyDescent="0.25">
      <c r="A190" s="11">
        <v>1181</v>
      </c>
      <c r="B190" s="7" t="s">
        <v>4</v>
      </c>
      <c r="C190" s="7" t="s">
        <v>8</v>
      </c>
      <c r="D190" s="2">
        <v>11.164958889099999</v>
      </c>
      <c r="E190" s="2">
        <v>27196.8717468</v>
      </c>
      <c r="F190" s="2">
        <v>14.229048753200001</v>
      </c>
      <c r="G190" s="2">
        <v>28395.672528999999</v>
      </c>
      <c r="H190" s="53">
        <f t="shared" si="16"/>
        <v>3.0640898641000014</v>
      </c>
      <c r="I190" s="53">
        <f t="shared" si="22"/>
        <v>27.44380785039322</v>
      </c>
      <c r="J190" s="29">
        <v>14.229048753200001</v>
      </c>
      <c r="K190" s="29">
        <v>28395.672528999999</v>
      </c>
      <c r="L190" s="29">
        <f t="shared" si="20"/>
        <v>0</v>
      </c>
      <c r="M190" s="29">
        <f t="shared" si="21"/>
        <v>0</v>
      </c>
      <c r="N190" s="44">
        <v>1</v>
      </c>
      <c r="O190" s="22">
        <v>9.54161446126</v>
      </c>
      <c r="P190" s="22">
        <v>18926.697231900001</v>
      </c>
      <c r="Q190" s="58">
        <v>0</v>
      </c>
      <c r="R190" s="44">
        <v>1</v>
      </c>
      <c r="S190" s="7">
        <v>1</v>
      </c>
      <c r="T190" s="34">
        <v>1</v>
      </c>
      <c r="U190" s="37">
        <v>1</v>
      </c>
      <c r="V190">
        <v>0</v>
      </c>
      <c r="W190">
        <v>0</v>
      </c>
      <c r="X190">
        <v>0</v>
      </c>
      <c r="Y190" s="39">
        <v>1</v>
      </c>
      <c r="Z190" s="38">
        <v>32.997732320899999</v>
      </c>
      <c r="AA190" s="38"/>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row>
    <row r="191" spans="1:54" s="13" customFormat="1" x14ac:dyDescent="0.25">
      <c r="A191" s="11">
        <v>1182</v>
      </c>
      <c r="B191" s="7" t="s">
        <v>4</v>
      </c>
      <c r="C191" s="7" t="s">
        <v>8</v>
      </c>
      <c r="D191" s="2">
        <v>17.553906828999999</v>
      </c>
      <c r="E191" s="2">
        <v>59866.754376199999</v>
      </c>
      <c r="F191" s="2">
        <v>25.481889110000001</v>
      </c>
      <c r="G191" s="2">
        <v>76973.768438400002</v>
      </c>
      <c r="H191" s="53">
        <f t="shared" si="16"/>
        <v>7.927982281000002</v>
      </c>
      <c r="I191" s="53">
        <f t="shared" si="22"/>
        <v>45.16363427372503</v>
      </c>
      <c r="J191" s="30">
        <v>23.835114999999998</v>
      </c>
      <c r="K191" s="30">
        <v>66287.599591000006</v>
      </c>
      <c r="L191" s="29">
        <f t="shared" si="20"/>
        <v>-1.6467741100000026</v>
      </c>
      <c r="M191" s="29">
        <f t="shared" si="21"/>
        <v>-10686.168847399997</v>
      </c>
      <c r="N191" s="44">
        <v>2</v>
      </c>
      <c r="O191" s="22">
        <v>6.7437561688500001</v>
      </c>
      <c r="P191" s="22">
        <v>12452.988149299999</v>
      </c>
      <c r="Q191" s="58">
        <v>0</v>
      </c>
      <c r="R191" s="41" t="s">
        <v>73</v>
      </c>
      <c r="S191" s="7">
        <v>1</v>
      </c>
      <c r="T191" s="35">
        <v>0</v>
      </c>
      <c r="U191">
        <v>0</v>
      </c>
      <c r="V191">
        <v>0</v>
      </c>
      <c r="W191" s="7">
        <v>1</v>
      </c>
      <c r="X191">
        <v>0</v>
      </c>
      <c r="Y191" s="39">
        <v>3</v>
      </c>
      <c r="Z191" s="38">
        <v>26.464898814000001</v>
      </c>
      <c r="AA191" s="38"/>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row>
    <row r="192" spans="1:54" s="13" customFormat="1" x14ac:dyDescent="0.25">
      <c r="A192" s="11">
        <v>1183</v>
      </c>
      <c r="B192" s="7" t="s">
        <v>4</v>
      </c>
      <c r="C192" s="7" t="s">
        <v>8</v>
      </c>
      <c r="D192" s="2">
        <v>18.249324253200001</v>
      </c>
      <c r="E192" s="2">
        <v>58829.248504900002</v>
      </c>
      <c r="F192" s="2">
        <v>21.270472507800001</v>
      </c>
      <c r="G192" s="2">
        <v>60134.2183869</v>
      </c>
      <c r="H192" s="53">
        <f t="shared" si="16"/>
        <v>3.0211482545999999</v>
      </c>
      <c r="I192" s="53">
        <f t="shared" si="22"/>
        <v>16.554849991611302</v>
      </c>
      <c r="J192" s="30">
        <v>20.236815</v>
      </c>
      <c r="K192" s="30">
        <v>60602.130546</v>
      </c>
      <c r="L192" s="29">
        <f t="shared" ref="L192:L223" si="23">J192-F192</f>
        <v>-1.033657507800001</v>
      </c>
      <c r="M192" s="29">
        <f t="shared" si="21"/>
        <v>467.91215910000028</v>
      </c>
      <c r="N192" s="44">
        <v>3</v>
      </c>
      <c r="O192" s="22">
        <v>2.1752617604000002</v>
      </c>
      <c r="P192" s="22">
        <v>2828.6083764099999</v>
      </c>
      <c r="Q192" s="58">
        <v>0</v>
      </c>
      <c r="R192" s="41" t="s">
        <v>73</v>
      </c>
      <c r="S192" s="7">
        <v>1</v>
      </c>
      <c r="T192" s="35">
        <v>0</v>
      </c>
      <c r="U192">
        <v>0</v>
      </c>
      <c r="V192">
        <v>0</v>
      </c>
      <c r="W192" s="7">
        <v>1</v>
      </c>
      <c r="X192">
        <v>0</v>
      </c>
      <c r="Y192" s="39">
        <v>3</v>
      </c>
      <c r="Z192" s="38">
        <v>10.22667343</v>
      </c>
      <c r="AA192" s="38"/>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row>
    <row r="193" spans="1:54" s="13" customFormat="1" x14ac:dyDescent="0.25">
      <c r="A193" s="11">
        <v>1184</v>
      </c>
      <c r="B193" s="7" t="s">
        <v>4</v>
      </c>
      <c r="C193" s="7" t="s">
        <v>5</v>
      </c>
      <c r="D193" s="2">
        <v>23.9195093284</v>
      </c>
      <c r="E193" s="2">
        <v>66444.326816999994</v>
      </c>
      <c r="F193" s="2">
        <v>28.342373744900001</v>
      </c>
      <c r="G193" s="2">
        <v>72134.5839443</v>
      </c>
      <c r="H193" s="53">
        <f t="shared" si="16"/>
        <v>4.4228644165000013</v>
      </c>
      <c r="I193" s="53">
        <f t="shared" si="22"/>
        <v>18.490615153416488</v>
      </c>
      <c r="J193" s="29">
        <v>28.342373744900001</v>
      </c>
      <c r="K193" s="29">
        <v>72134.5839443</v>
      </c>
      <c r="L193" s="29">
        <f t="shared" si="23"/>
        <v>0</v>
      </c>
      <c r="M193" s="29">
        <f t="shared" si="21"/>
        <v>0</v>
      </c>
      <c r="N193" s="41">
        <v>1</v>
      </c>
      <c r="O193" s="22">
        <v>21.588273375299998</v>
      </c>
      <c r="P193" s="22">
        <v>69635.498256999999</v>
      </c>
      <c r="Q193" s="58">
        <v>12.412208644339998</v>
      </c>
      <c r="R193" s="41">
        <v>9</v>
      </c>
      <c r="S193" s="7">
        <v>0</v>
      </c>
      <c r="T193" s="34">
        <v>1</v>
      </c>
      <c r="U193">
        <v>0</v>
      </c>
      <c r="V193" s="7">
        <v>1</v>
      </c>
      <c r="W193">
        <v>0</v>
      </c>
      <c r="X193">
        <v>0</v>
      </c>
      <c r="Y193" s="39">
        <v>2</v>
      </c>
      <c r="Z193" s="38">
        <v>39.163920306100003</v>
      </c>
      <c r="AA193" s="38"/>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row>
    <row r="194" spans="1:54" s="13" customFormat="1" x14ac:dyDescent="0.25">
      <c r="A194" s="11">
        <v>1186</v>
      </c>
      <c r="B194" s="7" t="s">
        <v>4</v>
      </c>
      <c r="C194" s="7" t="s">
        <v>5</v>
      </c>
      <c r="D194" s="2">
        <v>14.818546284</v>
      </c>
      <c r="E194" s="2">
        <v>31261.186744800001</v>
      </c>
      <c r="F194" s="2">
        <v>26.864557962500001</v>
      </c>
      <c r="G194" s="2">
        <v>52838.287495899996</v>
      </c>
      <c r="H194" s="53">
        <f t="shared" ref="H194:H260" si="24">F194-D194</f>
        <v>12.046011678500001</v>
      </c>
      <c r="I194" s="53">
        <f t="shared" si="22"/>
        <v>81.290103952412778</v>
      </c>
      <c r="J194" s="30">
        <v>25.641902999999999</v>
      </c>
      <c r="K194" s="30">
        <v>69830.486812999996</v>
      </c>
      <c r="L194" s="29">
        <f t="shared" si="23"/>
        <v>-1.2226549625000018</v>
      </c>
      <c r="M194" s="29">
        <f t="shared" si="21"/>
        <v>16992.199317099999</v>
      </c>
      <c r="N194" s="44">
        <v>2</v>
      </c>
      <c r="O194" s="22">
        <v>15.6098244949</v>
      </c>
      <c r="P194" s="22">
        <v>38330.8405222</v>
      </c>
      <c r="Q194" s="58">
        <v>2.9936894975000001</v>
      </c>
      <c r="R194" s="41">
        <v>3</v>
      </c>
      <c r="S194" s="7">
        <v>0</v>
      </c>
      <c r="T194" s="34">
        <v>1</v>
      </c>
      <c r="U194">
        <v>0</v>
      </c>
      <c r="V194">
        <v>0</v>
      </c>
      <c r="W194">
        <v>0</v>
      </c>
      <c r="X194" s="7">
        <v>1</v>
      </c>
      <c r="Y194" s="39">
        <v>4</v>
      </c>
      <c r="Z194" s="38">
        <v>45.124707955200002</v>
      </c>
      <c r="AA194" s="38"/>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row>
    <row r="195" spans="1:54" s="13" customFormat="1" x14ac:dyDescent="0.25">
      <c r="A195" s="11">
        <v>1193</v>
      </c>
      <c r="B195" s="7" t="s">
        <v>4</v>
      </c>
      <c r="C195" s="7" t="s">
        <v>7</v>
      </c>
      <c r="D195" s="2">
        <v>15.6022869773</v>
      </c>
      <c r="E195" s="2">
        <v>33532.939896600001</v>
      </c>
      <c r="F195" s="2">
        <v>22.077495433900001</v>
      </c>
      <c r="G195" s="2">
        <v>51153.469407099998</v>
      </c>
      <c r="H195" s="53">
        <f t="shared" si="24"/>
        <v>6.4752084566000008</v>
      </c>
      <c r="I195" s="53">
        <f t="shared" si="22"/>
        <v>41.501662326945258</v>
      </c>
      <c r="J195" s="29">
        <v>22.077495433900001</v>
      </c>
      <c r="K195" s="29">
        <v>51153.469407099998</v>
      </c>
      <c r="L195" s="29">
        <f t="shared" si="23"/>
        <v>0</v>
      </c>
      <c r="M195" s="29">
        <f t="shared" ref="M195:M226" si="25">K195-G195</f>
        <v>0</v>
      </c>
      <c r="N195" s="44">
        <v>1</v>
      </c>
      <c r="O195" s="22">
        <v>6.7437561688500001</v>
      </c>
      <c r="P195" s="22">
        <v>12452.988149299999</v>
      </c>
      <c r="Q195" s="58">
        <v>0</v>
      </c>
      <c r="R195" s="44">
        <v>1</v>
      </c>
      <c r="S195" s="7">
        <v>1</v>
      </c>
      <c r="T195" s="35">
        <v>0</v>
      </c>
      <c r="U195" s="37">
        <v>1</v>
      </c>
      <c r="V195">
        <v>0</v>
      </c>
      <c r="W195">
        <v>0</v>
      </c>
      <c r="X195">
        <v>0</v>
      </c>
      <c r="Y195" s="39">
        <v>1</v>
      </c>
      <c r="Z195" s="38">
        <v>30.545838811500001</v>
      </c>
      <c r="AA195" s="38"/>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row>
    <row r="196" spans="1:54" s="13" customFormat="1" x14ac:dyDescent="0.25">
      <c r="A196" s="11">
        <v>1194</v>
      </c>
      <c r="B196" s="7" t="s">
        <v>4</v>
      </c>
      <c r="C196" s="7" t="s">
        <v>7</v>
      </c>
      <c r="D196" s="2">
        <v>4.5464502611500004</v>
      </c>
      <c r="E196" s="2">
        <v>8738.4551909700003</v>
      </c>
      <c r="F196" s="2">
        <v>6.6260748021299998</v>
      </c>
      <c r="G196" s="2">
        <v>11373.539251599999</v>
      </c>
      <c r="H196" s="53">
        <f t="shared" si="24"/>
        <v>2.0796245409799994</v>
      </c>
      <c r="I196" s="53">
        <f t="shared" si="22"/>
        <v>45.741719836916666</v>
      </c>
      <c r="J196" s="29">
        <v>6.6260748021299998</v>
      </c>
      <c r="K196" s="29">
        <v>11373.539251599999</v>
      </c>
      <c r="L196" s="29">
        <f t="shared" si="23"/>
        <v>0</v>
      </c>
      <c r="M196" s="29">
        <f t="shared" si="25"/>
        <v>0</v>
      </c>
      <c r="N196" s="44">
        <v>1</v>
      </c>
      <c r="O196" s="22">
        <v>5.4046568173600003</v>
      </c>
      <c r="P196" s="22">
        <v>9810.5106095899991</v>
      </c>
      <c r="Q196" s="58">
        <v>0</v>
      </c>
      <c r="R196" s="44">
        <v>1</v>
      </c>
      <c r="S196" s="7">
        <v>1</v>
      </c>
      <c r="T196" s="34">
        <v>1</v>
      </c>
      <c r="U196" s="37">
        <v>1</v>
      </c>
      <c r="V196">
        <v>0</v>
      </c>
      <c r="W196">
        <v>0</v>
      </c>
      <c r="X196">
        <v>0</v>
      </c>
      <c r="Y196" s="39">
        <v>1</v>
      </c>
      <c r="Z196" s="38">
        <v>81.5664926635</v>
      </c>
      <c r="AA196" s="38"/>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row>
    <row r="197" spans="1:54" s="13" customFormat="1" x14ac:dyDescent="0.25">
      <c r="A197" s="11">
        <v>1195</v>
      </c>
      <c r="B197" s="7" t="s">
        <v>4</v>
      </c>
      <c r="C197" s="7" t="s">
        <v>7</v>
      </c>
      <c r="D197" s="2">
        <v>6.7283652194499997</v>
      </c>
      <c r="E197" s="2">
        <v>11575.2415495</v>
      </c>
      <c r="F197" s="2">
        <v>15.460399384800001</v>
      </c>
      <c r="G197" s="2">
        <v>28090.581753999999</v>
      </c>
      <c r="H197" s="53">
        <f t="shared" si="24"/>
        <v>8.7320341653500009</v>
      </c>
      <c r="I197" s="53">
        <f t="shared" si="22"/>
        <v>129.77943200984248</v>
      </c>
      <c r="J197" s="29">
        <v>15.460399384800001</v>
      </c>
      <c r="K197" s="29">
        <v>28090.581753999999</v>
      </c>
      <c r="L197" s="29">
        <f t="shared" si="23"/>
        <v>0</v>
      </c>
      <c r="M197" s="29">
        <f t="shared" si="25"/>
        <v>0</v>
      </c>
      <c r="N197" s="44">
        <v>1</v>
      </c>
      <c r="O197" s="22">
        <v>9.0082608608699992</v>
      </c>
      <c r="P197" s="22">
        <v>16066.6660696</v>
      </c>
      <c r="Q197" s="58">
        <v>0</v>
      </c>
      <c r="R197" s="44">
        <v>1</v>
      </c>
      <c r="S197" s="7">
        <v>1</v>
      </c>
      <c r="T197" s="34">
        <v>1</v>
      </c>
      <c r="U197" s="37">
        <v>1</v>
      </c>
      <c r="V197">
        <v>0</v>
      </c>
      <c r="W197">
        <v>0</v>
      </c>
      <c r="X197">
        <v>0</v>
      </c>
      <c r="Y197" s="39">
        <v>1</v>
      </c>
      <c r="Z197" s="38">
        <v>58.266676278299997</v>
      </c>
      <c r="AA197" s="38"/>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row>
    <row r="198" spans="1:54" s="13" customFormat="1" x14ac:dyDescent="0.25">
      <c r="A198" s="11">
        <v>1196</v>
      </c>
      <c r="B198" s="7" t="s">
        <v>4</v>
      </c>
      <c r="C198" s="7" t="s">
        <v>7</v>
      </c>
      <c r="D198" s="2">
        <v>6.5417361353799999</v>
      </c>
      <c r="E198" s="2">
        <v>13736.5203609</v>
      </c>
      <c r="F198" s="2">
        <v>19.345433186200001</v>
      </c>
      <c r="G198" s="2">
        <v>47631.780756</v>
      </c>
      <c r="H198" s="53">
        <f t="shared" si="24"/>
        <v>12.803697050820002</v>
      </c>
      <c r="I198" s="53">
        <f t="shared" si="22"/>
        <v>195.72322676809179</v>
      </c>
      <c r="J198" s="29">
        <v>19.345433186200001</v>
      </c>
      <c r="K198" s="29">
        <v>47631.780756</v>
      </c>
      <c r="L198" s="29">
        <f t="shared" si="23"/>
        <v>0</v>
      </c>
      <c r="M198" s="29">
        <f t="shared" si="25"/>
        <v>0</v>
      </c>
      <c r="N198" s="44">
        <v>1</v>
      </c>
      <c r="O198" s="22">
        <v>11.4418817457</v>
      </c>
      <c r="P198" s="22">
        <v>30273.6183065</v>
      </c>
      <c r="Q198" s="58">
        <v>0</v>
      </c>
      <c r="R198" s="44">
        <v>1</v>
      </c>
      <c r="S198" s="7">
        <v>1</v>
      </c>
      <c r="T198" s="34">
        <v>1</v>
      </c>
      <c r="U198" s="37">
        <v>1</v>
      </c>
      <c r="V198">
        <v>0</v>
      </c>
      <c r="W198">
        <v>0</v>
      </c>
      <c r="X198">
        <v>0</v>
      </c>
      <c r="Y198" s="39">
        <v>1</v>
      </c>
      <c r="Z198" s="38">
        <v>59.145130716799997</v>
      </c>
      <c r="AA198" s="38"/>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row>
    <row r="199" spans="1:54" s="13" customFormat="1" x14ac:dyDescent="0.25">
      <c r="A199" s="11">
        <v>1197</v>
      </c>
      <c r="B199" s="7" t="s">
        <v>4</v>
      </c>
      <c r="C199" s="7" t="s">
        <v>7</v>
      </c>
      <c r="D199" s="2">
        <v>11.3073558693</v>
      </c>
      <c r="E199" s="2">
        <v>24026.816747000001</v>
      </c>
      <c r="F199" s="2">
        <v>15.428461131200001</v>
      </c>
      <c r="G199" s="2">
        <v>31052.387616399999</v>
      </c>
      <c r="H199" s="53">
        <f t="shared" si="24"/>
        <v>4.1211052619000004</v>
      </c>
      <c r="I199" s="53">
        <f t="shared" si="22"/>
        <v>36.44623296140341</v>
      </c>
      <c r="J199" s="29">
        <v>15.428461131200001</v>
      </c>
      <c r="K199" s="29">
        <v>31052.387616399999</v>
      </c>
      <c r="L199" s="29">
        <f t="shared" si="23"/>
        <v>0</v>
      </c>
      <c r="M199" s="29">
        <f t="shared" si="25"/>
        <v>0</v>
      </c>
      <c r="N199" s="44">
        <v>1</v>
      </c>
      <c r="O199" s="22">
        <v>2.1801063794300002</v>
      </c>
      <c r="P199" s="22">
        <v>3443.0952211700001</v>
      </c>
      <c r="Q199" s="58">
        <v>0</v>
      </c>
      <c r="R199" s="44">
        <v>1</v>
      </c>
      <c r="S199" s="7">
        <v>1</v>
      </c>
      <c r="T199" s="34">
        <v>1</v>
      </c>
      <c r="U199" s="37">
        <v>1</v>
      </c>
      <c r="V199">
        <v>0</v>
      </c>
      <c r="W199">
        <v>0</v>
      </c>
      <c r="X199">
        <v>0</v>
      </c>
      <c r="Y199" s="39">
        <v>1</v>
      </c>
      <c r="Z199" s="38">
        <v>14.1304201429</v>
      </c>
      <c r="AA199" s="38"/>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row>
    <row r="200" spans="1:54" s="13" customFormat="1" x14ac:dyDescent="0.25">
      <c r="A200" s="11">
        <v>1198</v>
      </c>
      <c r="B200" s="7" t="s">
        <v>4</v>
      </c>
      <c r="C200" s="7" t="s">
        <v>7</v>
      </c>
      <c r="D200" s="2">
        <v>7.7608877604100002</v>
      </c>
      <c r="E200" s="2">
        <v>14929.1672287</v>
      </c>
      <c r="F200" s="2">
        <v>10.404459168300001</v>
      </c>
      <c r="G200" s="2">
        <v>18471.676503399998</v>
      </c>
      <c r="H200" s="53">
        <f t="shared" si="24"/>
        <v>2.6435714078900006</v>
      </c>
      <c r="I200" s="53">
        <f t="shared" si="22"/>
        <v>34.062745004191939</v>
      </c>
      <c r="J200" s="29">
        <v>10.404459168300001</v>
      </c>
      <c r="K200" s="29">
        <v>18471.676503399998</v>
      </c>
      <c r="L200" s="29">
        <f t="shared" si="23"/>
        <v>0</v>
      </c>
      <c r="M200" s="29">
        <f t="shared" si="25"/>
        <v>0</v>
      </c>
      <c r="N200" s="44">
        <v>1</v>
      </c>
      <c r="O200" s="22">
        <v>7.61711168246</v>
      </c>
      <c r="P200" s="22">
        <v>14362.269267199999</v>
      </c>
      <c r="Q200" s="58">
        <v>0</v>
      </c>
      <c r="R200" s="44">
        <v>1</v>
      </c>
      <c r="S200" s="7">
        <v>1</v>
      </c>
      <c r="T200" s="34">
        <v>1</v>
      </c>
      <c r="U200" s="37">
        <v>1</v>
      </c>
      <c r="V200">
        <v>0</v>
      </c>
      <c r="W200">
        <v>0</v>
      </c>
      <c r="X200">
        <v>0</v>
      </c>
      <c r="Y200" s="39">
        <v>1</v>
      </c>
      <c r="Z200" s="38">
        <v>73.210068483599997</v>
      </c>
      <c r="AA200" s="38"/>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row>
    <row r="201" spans="1:54" s="13" customFormat="1" x14ac:dyDescent="0.25">
      <c r="A201" s="11">
        <v>1199</v>
      </c>
      <c r="B201" s="7" t="s">
        <v>4</v>
      </c>
      <c r="C201" s="7" t="s">
        <v>7</v>
      </c>
      <c r="D201" s="2">
        <v>14.2871514769</v>
      </c>
      <c r="E201" s="2">
        <v>37392.174653800001</v>
      </c>
      <c r="F201" s="2">
        <v>17.597740363300002</v>
      </c>
      <c r="G201" s="2">
        <v>36598.305002499997</v>
      </c>
      <c r="H201" s="53">
        <f t="shared" si="24"/>
        <v>3.3105888864000015</v>
      </c>
      <c r="I201" s="53">
        <f t="shared" si="22"/>
        <v>23.17179104423079</v>
      </c>
      <c r="J201" s="29">
        <v>17.597740363300002</v>
      </c>
      <c r="K201" s="29">
        <v>36598.305002499997</v>
      </c>
      <c r="L201" s="29">
        <f t="shared" si="23"/>
        <v>0</v>
      </c>
      <c r="M201" s="29">
        <f t="shared" si="25"/>
        <v>0</v>
      </c>
      <c r="N201" s="41">
        <v>1</v>
      </c>
      <c r="O201" s="22">
        <v>12.5330177165</v>
      </c>
      <c r="P201" s="22">
        <v>27377.187789600001</v>
      </c>
      <c r="Q201" s="58">
        <v>5.0196054770399998</v>
      </c>
      <c r="R201" s="41">
        <v>2</v>
      </c>
      <c r="S201" s="7">
        <v>0</v>
      </c>
      <c r="T201" s="34">
        <v>0</v>
      </c>
      <c r="U201">
        <v>0</v>
      </c>
      <c r="V201" s="7">
        <v>1</v>
      </c>
      <c r="W201">
        <v>0</v>
      </c>
      <c r="X201">
        <v>0</v>
      </c>
      <c r="Y201" s="39">
        <v>2</v>
      </c>
      <c r="Z201" s="38">
        <v>69.767569798899999</v>
      </c>
      <c r="AA201" s="38"/>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row>
    <row r="202" spans="1:54" s="13" customFormat="1" x14ac:dyDescent="0.25">
      <c r="A202" s="11">
        <v>1200</v>
      </c>
      <c r="B202" s="7" t="s">
        <v>4</v>
      </c>
      <c r="C202" s="7" t="s">
        <v>7</v>
      </c>
      <c r="D202" s="2">
        <v>20.771656470300002</v>
      </c>
      <c r="E202" s="2">
        <v>47035.432605399998</v>
      </c>
      <c r="F202" s="2">
        <v>23.6818945449</v>
      </c>
      <c r="G202" s="2">
        <v>50577.941880099999</v>
      </c>
      <c r="H202" s="53">
        <f t="shared" si="24"/>
        <v>2.9102380745999987</v>
      </c>
      <c r="I202" s="53">
        <f t="shared" si="22"/>
        <v>14.010621053555131</v>
      </c>
      <c r="J202" s="29">
        <v>23.6818945449</v>
      </c>
      <c r="K202" s="29">
        <v>50577.941880099999</v>
      </c>
      <c r="L202" s="29">
        <f t="shared" si="23"/>
        <v>0</v>
      </c>
      <c r="M202" s="29">
        <f t="shared" si="25"/>
        <v>0</v>
      </c>
      <c r="N202" s="44">
        <v>1</v>
      </c>
      <c r="O202" s="22">
        <v>7.1526684938600003</v>
      </c>
      <c r="P202" s="22">
        <v>10732.6331952</v>
      </c>
      <c r="Q202" s="58">
        <v>0</v>
      </c>
      <c r="R202" s="44">
        <v>1</v>
      </c>
      <c r="S202" s="7">
        <v>1</v>
      </c>
      <c r="T202" s="34">
        <v>1</v>
      </c>
      <c r="U202" s="37">
        <v>1</v>
      </c>
      <c r="V202">
        <v>0</v>
      </c>
      <c r="W202">
        <v>0</v>
      </c>
      <c r="X202">
        <v>0</v>
      </c>
      <c r="Y202" s="39">
        <v>1</v>
      </c>
      <c r="Z202" s="38">
        <v>29.119316213400001</v>
      </c>
      <c r="AA202" s="38"/>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row>
    <row r="203" spans="1:54" s="13" customFormat="1" x14ac:dyDescent="0.25">
      <c r="A203" s="11">
        <v>1201</v>
      </c>
      <c r="B203" s="7" t="s">
        <v>4</v>
      </c>
      <c r="C203" s="7" t="s">
        <v>7</v>
      </c>
      <c r="D203" s="2">
        <v>24.672913274100001</v>
      </c>
      <c r="E203" s="2">
        <v>68950.067438900005</v>
      </c>
      <c r="F203" s="2">
        <v>31.1656911225</v>
      </c>
      <c r="G203" s="2">
        <v>66523.778324400002</v>
      </c>
      <c r="H203" s="53">
        <f t="shared" si="24"/>
        <v>6.4927778483999994</v>
      </c>
      <c r="I203" s="53">
        <f t="shared" si="22"/>
        <v>26.315408222245445</v>
      </c>
      <c r="J203" s="30">
        <v>29.023862999999999</v>
      </c>
      <c r="K203" s="30">
        <v>77012.902537000002</v>
      </c>
      <c r="L203" s="29">
        <f t="shared" si="23"/>
        <v>-2.1418281225000015</v>
      </c>
      <c r="M203" s="29">
        <f t="shared" si="25"/>
        <v>10489.1242126</v>
      </c>
      <c r="N203" s="44">
        <v>3</v>
      </c>
      <c r="O203" s="22">
        <v>15.210525537900001</v>
      </c>
      <c r="P203" s="22">
        <v>34742.837769099999</v>
      </c>
      <c r="Q203" s="58">
        <v>8.0881967285500007</v>
      </c>
      <c r="R203" s="41">
        <v>2</v>
      </c>
      <c r="S203" s="7">
        <v>0</v>
      </c>
      <c r="T203" s="34">
        <v>0</v>
      </c>
      <c r="U203">
        <v>0</v>
      </c>
      <c r="V203">
        <v>0</v>
      </c>
      <c r="W203">
        <v>0</v>
      </c>
      <c r="X203" s="7">
        <v>1</v>
      </c>
      <c r="Y203" s="39">
        <v>4</v>
      </c>
      <c r="Z203" s="38">
        <v>48.466081441299998</v>
      </c>
      <c r="AA203" s="38"/>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row>
    <row r="204" spans="1:54" s="13" customFormat="1" x14ac:dyDescent="0.25">
      <c r="A204" s="11">
        <v>1202</v>
      </c>
      <c r="B204" s="7" t="s">
        <v>4</v>
      </c>
      <c r="C204" s="7" t="s">
        <v>7</v>
      </c>
      <c r="D204" s="2">
        <v>7.57910781017</v>
      </c>
      <c r="E204" s="2">
        <v>13834.1899118</v>
      </c>
      <c r="F204" s="2">
        <v>11.4645608132</v>
      </c>
      <c r="G204" s="2">
        <v>20508.167985</v>
      </c>
      <c r="H204" s="53">
        <f t="shared" si="24"/>
        <v>3.8854530030300003</v>
      </c>
      <c r="I204" s="53">
        <f t="shared" si="22"/>
        <v>51.265308534288408</v>
      </c>
      <c r="J204" s="29">
        <v>11.4645608132</v>
      </c>
      <c r="K204" s="29">
        <v>20508.167985</v>
      </c>
      <c r="L204" s="29">
        <f t="shared" si="23"/>
        <v>0</v>
      </c>
      <c r="M204" s="29">
        <f t="shared" si="25"/>
        <v>0</v>
      </c>
      <c r="N204" s="44">
        <v>1</v>
      </c>
      <c r="O204" s="22">
        <v>9.42356193074</v>
      </c>
      <c r="P204" s="22">
        <v>16925.692336700002</v>
      </c>
      <c r="Q204" s="58">
        <v>0</v>
      </c>
      <c r="R204" s="44">
        <v>1</v>
      </c>
      <c r="S204" s="7">
        <v>1</v>
      </c>
      <c r="T204" s="34">
        <v>1</v>
      </c>
      <c r="U204" s="37">
        <v>1</v>
      </c>
      <c r="V204">
        <v>0</v>
      </c>
      <c r="W204">
        <v>0</v>
      </c>
      <c r="X204">
        <v>0</v>
      </c>
      <c r="Y204" s="39">
        <v>1</v>
      </c>
      <c r="Z204" s="38">
        <v>85.568238128299996</v>
      </c>
      <c r="AA204" s="38"/>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row>
    <row r="205" spans="1:54" s="13" customFormat="1" x14ac:dyDescent="0.25">
      <c r="A205" s="11">
        <v>1203</v>
      </c>
      <c r="B205" s="7" t="s">
        <v>4</v>
      </c>
      <c r="C205" s="7" t="s">
        <v>7</v>
      </c>
      <c r="D205" s="2">
        <v>17.556296324000002</v>
      </c>
      <c r="E205" s="2">
        <v>59872.6420898</v>
      </c>
      <c r="F205" s="2">
        <v>25.484278605</v>
      </c>
      <c r="G205" s="2">
        <v>76979.656151999996</v>
      </c>
      <c r="H205" s="53">
        <f t="shared" si="24"/>
        <v>7.9279822809999985</v>
      </c>
      <c r="I205" s="53">
        <f t="shared" si="22"/>
        <v>45.157487289401701</v>
      </c>
      <c r="J205" s="30">
        <v>23.837503999999999</v>
      </c>
      <c r="K205" s="30">
        <v>66293.487303999995</v>
      </c>
      <c r="L205" s="29">
        <f t="shared" si="23"/>
        <v>-1.6467746050000009</v>
      </c>
      <c r="M205" s="29">
        <f t="shared" si="25"/>
        <v>-10686.168848000001</v>
      </c>
      <c r="N205" s="44">
        <v>2</v>
      </c>
      <c r="O205" s="22">
        <v>6.7437561688500001</v>
      </c>
      <c r="P205" s="22">
        <v>12452.988149299999</v>
      </c>
      <c r="Q205" s="58">
        <v>0</v>
      </c>
      <c r="R205" s="41" t="s">
        <v>73</v>
      </c>
      <c r="S205" s="7">
        <v>1</v>
      </c>
      <c r="T205" s="34">
        <v>1</v>
      </c>
      <c r="U205">
        <v>0</v>
      </c>
      <c r="V205">
        <v>0</v>
      </c>
      <c r="W205" s="7">
        <v>1</v>
      </c>
      <c r="X205">
        <v>0</v>
      </c>
      <c r="Y205" s="39">
        <v>3</v>
      </c>
      <c r="Z205" s="38">
        <v>26.462417372600001</v>
      </c>
      <c r="AA205" s="38"/>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row>
    <row r="206" spans="1:54" x14ac:dyDescent="0.25">
      <c r="A206" s="11">
        <v>1204</v>
      </c>
      <c r="B206" s="7" t="s">
        <v>4</v>
      </c>
      <c r="C206" s="7" t="s">
        <v>7</v>
      </c>
      <c r="D206" s="2">
        <v>19.287625119499999</v>
      </c>
      <c r="E206" s="2">
        <v>57590.387745799999</v>
      </c>
      <c r="F206" s="2">
        <v>24.437952003700001</v>
      </c>
      <c r="G206" s="2">
        <v>60642.4459909</v>
      </c>
      <c r="H206" s="53">
        <f t="shared" si="24"/>
        <v>5.1503268842000018</v>
      </c>
      <c r="I206" s="53">
        <f t="shared" si="22"/>
        <v>26.702752942833619</v>
      </c>
      <c r="J206" s="30">
        <v>23.915002999999999</v>
      </c>
      <c r="K206" s="30">
        <v>64221.381485999998</v>
      </c>
      <c r="L206" s="29">
        <f t="shared" si="23"/>
        <v>-0.52294900370000263</v>
      </c>
      <c r="M206" s="29">
        <f t="shared" si="25"/>
        <v>3578.9354950999987</v>
      </c>
      <c r="N206" s="44">
        <v>2</v>
      </c>
      <c r="O206" s="22">
        <v>19.996657903999999</v>
      </c>
      <c r="P206" s="22">
        <v>72051.334904999996</v>
      </c>
      <c r="Q206" s="58">
        <v>10.905813483019999</v>
      </c>
      <c r="R206" s="41">
        <v>9</v>
      </c>
      <c r="S206" s="7">
        <v>0</v>
      </c>
      <c r="T206" s="34">
        <v>1</v>
      </c>
      <c r="U206">
        <v>0</v>
      </c>
      <c r="V206">
        <v>0</v>
      </c>
      <c r="W206">
        <v>0</v>
      </c>
      <c r="X206" s="7">
        <v>1</v>
      </c>
      <c r="Y206" s="39">
        <v>4</v>
      </c>
      <c r="Z206" s="38">
        <v>65.960402170600005</v>
      </c>
      <c r="AA206" s="38"/>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row>
    <row r="207" spans="1:54" x14ac:dyDescent="0.25">
      <c r="A207" s="11">
        <v>1205</v>
      </c>
      <c r="B207" s="7" t="s">
        <v>4</v>
      </c>
      <c r="C207" s="7" t="s">
        <v>7</v>
      </c>
      <c r="D207" s="2">
        <v>20.9369697371</v>
      </c>
      <c r="E207" s="2">
        <v>62979.122220199999</v>
      </c>
      <c r="F207" s="2">
        <v>26.241026748900001</v>
      </c>
      <c r="G207" s="2">
        <v>70640.9152187</v>
      </c>
      <c r="H207" s="53">
        <f t="shared" si="24"/>
        <v>5.3040570118000012</v>
      </c>
      <c r="I207" s="53">
        <f t="shared" si="22"/>
        <v>25.333451203309952</v>
      </c>
      <c r="J207" s="30">
        <v>24.279451000000002</v>
      </c>
      <c r="K207" s="30">
        <v>44646.637547999999</v>
      </c>
      <c r="L207" s="29">
        <f t="shared" si="23"/>
        <v>-1.9615757488999996</v>
      </c>
      <c r="M207" s="29">
        <f t="shared" si="25"/>
        <v>-25994.277670700001</v>
      </c>
      <c r="N207" s="44">
        <v>4</v>
      </c>
      <c r="O207" s="22">
        <v>11.200647656799999</v>
      </c>
      <c r="P207" s="22">
        <v>21898.3805097</v>
      </c>
      <c r="Q207" s="58">
        <v>2.1812183708399999</v>
      </c>
      <c r="R207" s="41">
        <v>3</v>
      </c>
      <c r="S207" s="7">
        <v>0</v>
      </c>
      <c r="T207" s="34">
        <v>1</v>
      </c>
      <c r="U207">
        <v>0</v>
      </c>
      <c r="V207">
        <v>0</v>
      </c>
      <c r="W207">
        <v>0</v>
      </c>
      <c r="X207" s="7">
        <v>1</v>
      </c>
      <c r="Y207" s="39">
        <v>4</v>
      </c>
      <c r="Z207" s="38">
        <v>56.957806449499998</v>
      </c>
      <c r="AA207" s="38"/>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row>
    <row r="208" spans="1:54" x14ac:dyDescent="0.25">
      <c r="A208" s="11">
        <v>1206</v>
      </c>
      <c r="B208" s="7" t="s">
        <v>4</v>
      </c>
      <c r="C208" s="7" t="s">
        <v>8</v>
      </c>
      <c r="D208" s="2">
        <v>22.603487524399998</v>
      </c>
      <c r="E208" s="2">
        <v>67426.890826200004</v>
      </c>
      <c r="F208" s="2">
        <v>32.219930420899999</v>
      </c>
      <c r="G208" s="2">
        <v>82461.232953300001</v>
      </c>
      <c r="H208" s="53">
        <f t="shared" si="24"/>
        <v>9.6164428965000006</v>
      </c>
      <c r="I208" s="53">
        <f t="shared" si="22"/>
        <v>42.544067087520226</v>
      </c>
      <c r="J208" s="30">
        <v>27.859234000000001</v>
      </c>
      <c r="K208" s="30">
        <v>76097.074307000003</v>
      </c>
      <c r="L208" s="29">
        <f t="shared" si="23"/>
        <v>-4.3606964208999983</v>
      </c>
      <c r="M208" s="29">
        <f t="shared" si="25"/>
        <v>-6364.1586462999985</v>
      </c>
      <c r="N208" s="44">
        <v>3</v>
      </c>
      <c r="O208" s="22">
        <v>21.2727940133</v>
      </c>
      <c r="P208" s="22">
        <v>60854.117189299999</v>
      </c>
      <c r="Q208" s="58">
        <v>12.98785447783</v>
      </c>
      <c r="R208" s="41">
        <v>10</v>
      </c>
      <c r="S208" s="7">
        <v>0</v>
      </c>
      <c r="T208" s="34">
        <v>1</v>
      </c>
      <c r="U208">
        <v>0</v>
      </c>
      <c r="V208">
        <v>0</v>
      </c>
      <c r="W208">
        <v>0</v>
      </c>
      <c r="X208" s="7">
        <v>1</v>
      </c>
      <c r="Y208" s="39">
        <v>4</v>
      </c>
      <c r="Z208" s="38">
        <v>34.615969161000002</v>
      </c>
      <c r="AA208" s="38"/>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row>
    <row r="209" spans="1:54" x14ac:dyDescent="0.25">
      <c r="A209" s="11">
        <v>1207</v>
      </c>
      <c r="B209" s="7" t="s">
        <v>4</v>
      </c>
      <c r="C209" s="7" t="s">
        <v>8</v>
      </c>
      <c r="D209" s="2">
        <v>20.106878634299999</v>
      </c>
      <c r="E209" s="2">
        <v>61621.462888000002</v>
      </c>
      <c r="F209" s="2">
        <v>25.807976393699999</v>
      </c>
      <c r="G209" s="2">
        <v>67603.361886900006</v>
      </c>
      <c r="H209" s="53">
        <f t="shared" si="24"/>
        <v>5.7010977593999996</v>
      </c>
      <c r="I209" s="53">
        <f t="shared" si="22"/>
        <v>28.353967132793002</v>
      </c>
      <c r="J209" s="29">
        <v>25.807976393699999</v>
      </c>
      <c r="K209" s="29">
        <v>67603.361886900006</v>
      </c>
      <c r="L209" s="29">
        <f t="shared" si="23"/>
        <v>0</v>
      </c>
      <c r="M209" s="29">
        <f t="shared" si="25"/>
        <v>0</v>
      </c>
      <c r="N209" s="41">
        <v>1</v>
      </c>
      <c r="O209" s="22">
        <v>14.020573221299999</v>
      </c>
      <c r="P209" s="22">
        <v>37812.824734299997</v>
      </c>
      <c r="Q209" s="58">
        <v>3.2734731378999999</v>
      </c>
      <c r="R209" s="41">
        <v>3</v>
      </c>
      <c r="S209" s="7">
        <v>0</v>
      </c>
      <c r="T209" s="34">
        <v>0</v>
      </c>
      <c r="U209">
        <v>0</v>
      </c>
      <c r="V209" s="7">
        <v>1</v>
      </c>
      <c r="W209">
        <v>0</v>
      </c>
      <c r="X209">
        <v>0</v>
      </c>
      <c r="Y209" s="39">
        <v>2</v>
      </c>
      <c r="Z209" s="38">
        <v>54.326511336700001</v>
      </c>
      <c r="AA209" s="38"/>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row>
    <row r="210" spans="1:54" x14ac:dyDescent="0.25">
      <c r="A210" s="20">
        <v>825</v>
      </c>
      <c r="B210" t="s">
        <v>4</v>
      </c>
      <c r="C210" t="s">
        <v>5</v>
      </c>
      <c r="D210" s="2">
        <v>33.892537160700002</v>
      </c>
      <c r="E210" s="2">
        <v>132006.571226</v>
      </c>
      <c r="F210" s="2">
        <v>37.181662664199997</v>
      </c>
      <c r="G210" s="2">
        <v>131785.51920899999</v>
      </c>
      <c r="H210" s="46">
        <f t="shared" si="24"/>
        <v>3.2891255034999958</v>
      </c>
      <c r="I210" s="46">
        <f t="shared" si="22"/>
        <v>9.7045715046493832</v>
      </c>
      <c r="J210" s="29">
        <v>37.181662664199997</v>
      </c>
      <c r="K210" s="29">
        <v>131785.51920899999</v>
      </c>
      <c r="L210" s="29">
        <f t="shared" si="23"/>
        <v>0</v>
      </c>
      <c r="M210" s="29">
        <f t="shared" si="25"/>
        <v>0</v>
      </c>
      <c r="N210" s="41">
        <v>1</v>
      </c>
      <c r="O210" s="22">
        <v>29.7930660747</v>
      </c>
      <c r="P210" s="22">
        <v>120020.415274</v>
      </c>
      <c r="Q210" s="58">
        <v>13.746154927599999</v>
      </c>
      <c r="R210" s="41">
        <v>4</v>
      </c>
      <c r="S210" s="7">
        <v>0</v>
      </c>
      <c r="T210" s="34">
        <v>0</v>
      </c>
      <c r="U210">
        <v>0</v>
      </c>
      <c r="V210" s="3">
        <v>1</v>
      </c>
      <c r="W210">
        <v>0</v>
      </c>
      <c r="X210">
        <v>0</v>
      </c>
      <c r="Y210" s="39">
        <v>2</v>
      </c>
      <c r="Z210" s="38">
        <v>14.8403461058</v>
      </c>
    </row>
    <row r="211" spans="1:54" x14ac:dyDescent="0.25">
      <c r="A211" s="20">
        <v>829</v>
      </c>
      <c r="B211" t="s">
        <v>4</v>
      </c>
      <c r="C211" t="s">
        <v>5</v>
      </c>
      <c r="D211" s="2">
        <v>35.947250132000001</v>
      </c>
      <c r="E211" s="2">
        <v>120999.550657</v>
      </c>
      <c r="F211" s="2">
        <v>45.949621130399997</v>
      </c>
      <c r="G211" s="2">
        <v>171065.43455500001</v>
      </c>
      <c r="H211" s="46">
        <f t="shared" si="24"/>
        <v>10.002370998399996</v>
      </c>
      <c r="I211" s="46">
        <f t="shared" si="22"/>
        <v>27.825135334888813</v>
      </c>
      <c r="J211" s="27">
        <v>42.466709999999999</v>
      </c>
      <c r="K211" s="27">
        <v>126695.54926</v>
      </c>
      <c r="L211" s="29">
        <f t="shared" si="23"/>
        <v>-3.482911130399998</v>
      </c>
      <c r="M211" s="29">
        <f t="shared" si="25"/>
        <v>-44369.885295000015</v>
      </c>
      <c r="N211" s="44">
        <v>4</v>
      </c>
      <c r="O211" s="22">
        <v>40.881786944300003</v>
      </c>
      <c r="P211" s="22">
        <v>168820.22585799999</v>
      </c>
      <c r="Q211" s="58">
        <v>29.794054477900005</v>
      </c>
      <c r="R211" s="41">
        <v>18</v>
      </c>
      <c r="S211" s="7">
        <v>0</v>
      </c>
      <c r="T211" s="34">
        <v>1</v>
      </c>
      <c r="U211">
        <v>0</v>
      </c>
      <c r="V211">
        <v>0</v>
      </c>
      <c r="W211">
        <v>0</v>
      </c>
      <c r="X211">
        <v>1</v>
      </c>
      <c r="Y211" s="39">
        <v>4</v>
      </c>
      <c r="Z211" s="38">
        <v>12.8300227185</v>
      </c>
    </row>
    <row r="212" spans="1:54" x14ac:dyDescent="0.25">
      <c r="A212" s="20">
        <v>834</v>
      </c>
      <c r="B212" t="s">
        <v>4</v>
      </c>
      <c r="C212" t="s">
        <v>5</v>
      </c>
      <c r="D212" s="2">
        <v>38.535418022199998</v>
      </c>
      <c r="E212" s="2">
        <v>157004.26358599999</v>
      </c>
      <c r="F212" s="2">
        <v>44.085578500899999</v>
      </c>
      <c r="G212" s="2">
        <v>162312.17267199999</v>
      </c>
      <c r="H212" s="46">
        <f t="shared" si="24"/>
        <v>5.5501604787000005</v>
      </c>
      <c r="I212" s="46">
        <f t="shared" si="22"/>
        <v>14.402751451930767</v>
      </c>
      <c r="J212" s="29">
        <v>44.085578500899999</v>
      </c>
      <c r="K212" s="29">
        <v>162312.17267199999</v>
      </c>
      <c r="L212" s="29">
        <f t="shared" si="23"/>
        <v>0</v>
      </c>
      <c r="M212" s="29">
        <f t="shared" si="25"/>
        <v>0</v>
      </c>
      <c r="N212" s="41">
        <v>1</v>
      </c>
      <c r="O212" s="22">
        <v>28.458333471300001</v>
      </c>
      <c r="P212" s="22">
        <v>123337.936508</v>
      </c>
      <c r="Q212" s="58">
        <v>16.848675583200002</v>
      </c>
      <c r="R212" s="41">
        <v>4</v>
      </c>
      <c r="S212" s="7">
        <v>0</v>
      </c>
      <c r="T212" s="34">
        <v>1</v>
      </c>
      <c r="U212">
        <v>0</v>
      </c>
      <c r="V212" s="3">
        <v>1</v>
      </c>
      <c r="W212">
        <v>0</v>
      </c>
      <c r="X212">
        <v>0</v>
      </c>
      <c r="Y212" s="39">
        <v>2</v>
      </c>
      <c r="Z212" s="38">
        <v>33.176559487799999</v>
      </c>
    </row>
    <row r="213" spans="1:54" x14ac:dyDescent="0.25">
      <c r="A213" s="20">
        <v>835</v>
      </c>
      <c r="B213" t="s">
        <v>4</v>
      </c>
      <c r="C213" t="s">
        <v>5</v>
      </c>
      <c r="D213" s="2">
        <v>21.640251145200001</v>
      </c>
      <c r="E213" s="2">
        <v>60377.960727700003</v>
      </c>
      <c r="F213" s="2">
        <v>27.285597297500001</v>
      </c>
      <c r="G213" s="2">
        <v>70360.5580568</v>
      </c>
      <c r="H213" s="46">
        <f t="shared" si="24"/>
        <v>5.6453461523000001</v>
      </c>
      <c r="I213" s="46">
        <f t="shared" si="22"/>
        <v>26.087248777388556</v>
      </c>
      <c r="J213" s="29">
        <v>27.285597297500001</v>
      </c>
      <c r="K213" s="29">
        <v>70360.5580568</v>
      </c>
      <c r="L213" s="29">
        <f t="shared" si="23"/>
        <v>0</v>
      </c>
      <c r="M213" s="29">
        <f t="shared" si="25"/>
        <v>0</v>
      </c>
      <c r="N213" s="44">
        <v>1</v>
      </c>
      <c r="O213" s="22">
        <v>8.2338666437099999</v>
      </c>
      <c r="P213" s="22">
        <v>14015.6515003</v>
      </c>
      <c r="Q213" s="58">
        <v>0</v>
      </c>
      <c r="R213" s="44">
        <v>1</v>
      </c>
      <c r="S213">
        <v>1</v>
      </c>
      <c r="T213" s="34">
        <v>0</v>
      </c>
      <c r="U213" s="37">
        <v>1</v>
      </c>
      <c r="V213">
        <v>0</v>
      </c>
      <c r="W213">
        <v>0</v>
      </c>
      <c r="X213">
        <v>0</v>
      </c>
      <c r="Y213" s="39">
        <v>1</v>
      </c>
      <c r="Z213" s="38">
        <v>68.544524549900004</v>
      </c>
    </row>
    <row r="214" spans="1:54" x14ac:dyDescent="0.25">
      <c r="A214" s="20">
        <v>837</v>
      </c>
      <c r="B214" t="s">
        <v>4</v>
      </c>
      <c r="C214" t="s">
        <v>5</v>
      </c>
      <c r="D214" s="2">
        <v>16.243248148500001</v>
      </c>
      <c r="E214" s="2">
        <v>47674.852482800001</v>
      </c>
      <c r="F214" s="2">
        <v>22.591046093599999</v>
      </c>
      <c r="G214" s="2">
        <v>50498.2261124</v>
      </c>
      <c r="H214" s="46">
        <f t="shared" si="24"/>
        <v>6.3477979450999982</v>
      </c>
      <c r="I214" s="46">
        <f t="shared" si="22"/>
        <v>39.07960949107455</v>
      </c>
      <c r="J214" s="29">
        <v>22.591046093599999</v>
      </c>
      <c r="K214" s="29">
        <v>50498.2261124</v>
      </c>
      <c r="L214" s="29">
        <f t="shared" si="23"/>
        <v>0</v>
      </c>
      <c r="M214" s="29">
        <f t="shared" si="25"/>
        <v>0</v>
      </c>
      <c r="N214" s="44">
        <v>1</v>
      </c>
      <c r="O214" s="22">
        <v>11.8136452851</v>
      </c>
      <c r="P214" s="22">
        <v>20938.726962299999</v>
      </c>
      <c r="Q214" s="58">
        <v>0</v>
      </c>
      <c r="R214" s="44">
        <v>1</v>
      </c>
      <c r="S214">
        <v>1</v>
      </c>
      <c r="T214" s="34">
        <v>1</v>
      </c>
      <c r="U214" s="37">
        <v>1</v>
      </c>
      <c r="V214">
        <v>0</v>
      </c>
      <c r="W214">
        <v>0</v>
      </c>
      <c r="X214">
        <v>0</v>
      </c>
      <c r="Y214" s="39">
        <v>1</v>
      </c>
      <c r="Z214" s="38">
        <v>45.352239349999998</v>
      </c>
    </row>
    <row r="215" spans="1:54" x14ac:dyDescent="0.25">
      <c r="A215" s="20">
        <v>838</v>
      </c>
      <c r="B215" t="s">
        <v>4</v>
      </c>
      <c r="C215" t="s">
        <v>7</v>
      </c>
      <c r="D215" s="2">
        <v>16.222128627299998</v>
      </c>
      <c r="E215" s="2">
        <v>45289.327214700003</v>
      </c>
      <c r="F215" s="2">
        <v>21.461223825600001</v>
      </c>
      <c r="G215" s="2">
        <v>45191.394648599999</v>
      </c>
      <c r="H215" s="46">
        <f t="shared" si="24"/>
        <v>5.2390951983000029</v>
      </c>
      <c r="I215" s="46">
        <f t="shared" si="22"/>
        <v>32.295978651551323</v>
      </c>
      <c r="J215" s="29">
        <v>21.461223825600001</v>
      </c>
      <c r="K215" s="29">
        <v>45191.394648599999</v>
      </c>
      <c r="L215" s="29">
        <f t="shared" si="23"/>
        <v>0</v>
      </c>
      <c r="M215" s="29">
        <f t="shared" si="25"/>
        <v>0</v>
      </c>
      <c r="N215" s="41">
        <v>1</v>
      </c>
      <c r="O215" s="22">
        <v>14.150105375600001</v>
      </c>
      <c r="P215" s="22">
        <v>32009.684434999999</v>
      </c>
      <c r="Q215" s="58">
        <v>5.0378875017700011</v>
      </c>
      <c r="R215" s="41">
        <v>2</v>
      </c>
      <c r="S215">
        <v>0</v>
      </c>
      <c r="T215" s="34">
        <v>0</v>
      </c>
      <c r="U215">
        <v>0</v>
      </c>
      <c r="V215" s="3">
        <v>1</v>
      </c>
      <c r="W215">
        <v>0</v>
      </c>
      <c r="X215">
        <v>0</v>
      </c>
      <c r="Y215" s="39">
        <v>2</v>
      </c>
      <c r="Z215" s="38">
        <v>66.434629051100003</v>
      </c>
    </row>
    <row r="216" spans="1:54" x14ac:dyDescent="0.25">
      <c r="A216" s="20">
        <v>841</v>
      </c>
      <c r="B216" t="s">
        <v>4</v>
      </c>
      <c r="C216" t="s">
        <v>8</v>
      </c>
      <c r="D216" s="2">
        <v>9.1490377901300004</v>
      </c>
      <c r="E216" s="2">
        <v>25689.5944915</v>
      </c>
      <c r="F216" s="2">
        <v>12.8547774914</v>
      </c>
      <c r="G216" s="2">
        <v>33753.768348700003</v>
      </c>
      <c r="H216" s="46">
        <f t="shared" si="24"/>
        <v>3.7057397012699997</v>
      </c>
      <c r="I216" s="46">
        <f t="shared" si="22"/>
        <v>40.504146843373618</v>
      </c>
      <c r="J216" s="29">
        <v>12.8547774914</v>
      </c>
      <c r="K216" s="29">
        <v>33753.768348700003</v>
      </c>
      <c r="L216" s="29">
        <f t="shared" si="23"/>
        <v>0</v>
      </c>
      <c r="M216" s="29">
        <f t="shared" si="25"/>
        <v>0</v>
      </c>
      <c r="N216" s="44">
        <v>1</v>
      </c>
      <c r="O216" s="22">
        <v>15.1760179907</v>
      </c>
      <c r="P216" s="22">
        <v>33500.065745100001</v>
      </c>
      <c r="Q216" s="58">
        <v>0</v>
      </c>
      <c r="R216" s="44">
        <v>1</v>
      </c>
      <c r="S216">
        <v>1</v>
      </c>
      <c r="T216" s="34">
        <v>1</v>
      </c>
      <c r="U216" s="37">
        <v>1</v>
      </c>
      <c r="V216">
        <v>0</v>
      </c>
      <c r="W216">
        <v>0</v>
      </c>
      <c r="X216">
        <v>0</v>
      </c>
      <c r="Y216" s="39">
        <v>1</v>
      </c>
      <c r="Z216" s="38">
        <v>78.9213848805</v>
      </c>
    </row>
    <row r="217" spans="1:54" x14ac:dyDescent="0.25">
      <c r="A217" s="20">
        <v>846</v>
      </c>
      <c r="B217" t="s">
        <v>4</v>
      </c>
      <c r="C217" t="s">
        <v>5</v>
      </c>
      <c r="D217" s="2">
        <v>76.566290685599995</v>
      </c>
      <c r="E217" s="2">
        <v>300962.797701</v>
      </c>
      <c r="F217" s="2">
        <v>94.062763825299996</v>
      </c>
      <c r="G217" s="2">
        <v>341977.09642700001</v>
      </c>
      <c r="H217" s="46">
        <f t="shared" si="24"/>
        <v>17.496473139700001</v>
      </c>
      <c r="I217" s="46">
        <f t="shared" si="22"/>
        <v>22.851404949920873</v>
      </c>
      <c r="J217" s="27">
        <v>78.497872000000001</v>
      </c>
      <c r="K217" s="27">
        <v>309452.296172</v>
      </c>
      <c r="L217" s="29">
        <f t="shared" si="23"/>
        <v>-15.564891825299995</v>
      </c>
      <c r="M217" s="29">
        <f t="shared" si="25"/>
        <v>-32524.800255000009</v>
      </c>
      <c r="N217" s="44">
        <v>5</v>
      </c>
      <c r="O217" s="22">
        <v>77.911745009699999</v>
      </c>
      <c r="P217" s="22">
        <v>318587.578133</v>
      </c>
      <c r="Q217" s="58">
        <v>75.794964879160005</v>
      </c>
      <c r="R217" s="41">
        <v>7</v>
      </c>
      <c r="S217">
        <v>0</v>
      </c>
      <c r="T217" s="34">
        <v>0</v>
      </c>
      <c r="U217">
        <v>0</v>
      </c>
      <c r="V217">
        <v>0</v>
      </c>
      <c r="W217">
        <v>0</v>
      </c>
      <c r="X217">
        <v>1</v>
      </c>
      <c r="Y217" s="39">
        <v>4</v>
      </c>
      <c r="Z217" s="38">
        <v>14.855634722</v>
      </c>
    </row>
    <row r="218" spans="1:54" s="4" customFormat="1" x14ac:dyDescent="0.25">
      <c r="A218" s="21">
        <v>848</v>
      </c>
      <c r="B218" s="4" t="s">
        <v>4</v>
      </c>
      <c r="C218" s="4" t="s">
        <v>5</v>
      </c>
      <c r="D218" s="5">
        <v>5.3026629127899998</v>
      </c>
      <c r="E218" s="5">
        <v>9334.0209903699997</v>
      </c>
      <c r="F218" s="5">
        <v>8.1088788593600007</v>
      </c>
      <c r="G218" s="5">
        <v>13956.761205700001</v>
      </c>
      <c r="H218" s="46">
        <f t="shared" si="24"/>
        <v>2.806215946570001</v>
      </c>
      <c r="I218" s="46">
        <f t="shared" ref="I218:I249" si="26">((F218-D218)/D218) * 100</f>
        <v>52.920881314205751</v>
      </c>
      <c r="J218" s="27">
        <v>8.1088788593600007</v>
      </c>
      <c r="K218" s="27">
        <v>13956.761205700001</v>
      </c>
      <c r="L218" s="27">
        <f t="shared" si="23"/>
        <v>0</v>
      </c>
      <c r="M218" s="27">
        <f t="shared" si="25"/>
        <v>0</v>
      </c>
      <c r="N218" s="43">
        <v>1</v>
      </c>
      <c r="O218" s="47">
        <v>5.6544905923000002</v>
      </c>
      <c r="P218" s="47">
        <v>9746.5245485300002</v>
      </c>
      <c r="Q218" s="58">
        <v>0</v>
      </c>
      <c r="R218" s="43">
        <v>2</v>
      </c>
      <c r="S218" s="4">
        <v>0</v>
      </c>
      <c r="T218" s="36">
        <v>0</v>
      </c>
      <c r="U218" s="4">
        <v>0</v>
      </c>
      <c r="V218" s="48">
        <v>1</v>
      </c>
      <c r="W218" s="4">
        <v>0</v>
      </c>
      <c r="X218" s="4">
        <v>0</v>
      </c>
      <c r="Y218" s="4">
        <v>2</v>
      </c>
      <c r="Z218" s="49">
        <v>30.430147869700001</v>
      </c>
    </row>
    <row r="219" spans="1:54" x14ac:dyDescent="0.25">
      <c r="A219" s="20">
        <v>850</v>
      </c>
      <c r="B219" t="s">
        <v>4</v>
      </c>
      <c r="C219" t="s">
        <v>5</v>
      </c>
      <c r="D219" s="2">
        <v>12.237985483399999</v>
      </c>
      <c r="E219" s="2">
        <v>28379.117298100002</v>
      </c>
      <c r="F219" s="2">
        <v>17.177687843299999</v>
      </c>
      <c r="G219" s="2">
        <v>41718.134613000002</v>
      </c>
      <c r="H219" s="46">
        <f t="shared" si="24"/>
        <v>4.9397023599000001</v>
      </c>
      <c r="I219" s="46">
        <f t="shared" si="26"/>
        <v>40.363688669188022</v>
      </c>
      <c r="J219" s="27">
        <v>16.368873000000001</v>
      </c>
      <c r="K219" s="27">
        <v>42544.621965999999</v>
      </c>
      <c r="L219" s="29">
        <f t="shared" si="23"/>
        <v>-0.80881484329999864</v>
      </c>
      <c r="M219" s="29">
        <f t="shared" si="25"/>
        <v>826.4873529999968</v>
      </c>
      <c r="N219" s="44">
        <v>2</v>
      </c>
      <c r="O219" s="22">
        <v>11.4065222065</v>
      </c>
      <c r="P219" s="22">
        <v>31945.916010600002</v>
      </c>
      <c r="Q219" s="58">
        <v>8.2060880781899996</v>
      </c>
      <c r="R219" s="41">
        <v>2</v>
      </c>
      <c r="S219">
        <v>0</v>
      </c>
      <c r="T219" s="34">
        <v>1</v>
      </c>
      <c r="U219">
        <v>0</v>
      </c>
      <c r="V219">
        <v>0</v>
      </c>
      <c r="W219">
        <v>0</v>
      </c>
      <c r="X219">
        <v>1</v>
      </c>
      <c r="Y219" s="39">
        <v>4</v>
      </c>
      <c r="Z219" s="38">
        <v>34.965076048500002</v>
      </c>
    </row>
    <row r="220" spans="1:54" x14ac:dyDescent="0.25">
      <c r="A220" s="20">
        <v>853</v>
      </c>
      <c r="B220" t="s">
        <v>4</v>
      </c>
      <c r="C220" t="s">
        <v>5</v>
      </c>
      <c r="D220" s="2">
        <v>35.952942675400003</v>
      </c>
      <c r="E220" s="2">
        <v>107785.83642599999</v>
      </c>
      <c r="F220" s="2">
        <v>39.357075083300003</v>
      </c>
      <c r="G220" s="2">
        <v>113794.96244</v>
      </c>
      <c r="H220" s="46">
        <f t="shared" si="24"/>
        <v>3.4041324079000006</v>
      </c>
      <c r="I220" s="46">
        <f t="shared" si="26"/>
        <v>9.4682998235613187</v>
      </c>
      <c r="J220" s="27">
        <v>38.857553000000003</v>
      </c>
      <c r="K220" s="27">
        <v>104659.897994</v>
      </c>
      <c r="L220" s="29">
        <f t="shared" si="23"/>
        <v>-0.49952208330000047</v>
      </c>
      <c r="M220" s="29">
        <f t="shared" si="25"/>
        <v>-9135.064446000004</v>
      </c>
      <c r="N220" s="44">
        <v>2</v>
      </c>
      <c r="O220" s="22">
        <v>6.8808227526900003</v>
      </c>
      <c r="P220" s="22">
        <v>11870.3465887</v>
      </c>
      <c r="Q220" s="58">
        <v>0</v>
      </c>
      <c r="R220" s="41">
        <v>1</v>
      </c>
      <c r="S220">
        <v>1</v>
      </c>
      <c r="T220" s="34">
        <v>1</v>
      </c>
      <c r="U220">
        <v>0</v>
      </c>
      <c r="V220">
        <v>0</v>
      </c>
      <c r="W220">
        <v>1</v>
      </c>
      <c r="X220">
        <v>0</v>
      </c>
      <c r="Y220" s="39">
        <v>3</v>
      </c>
      <c r="Z220" s="38">
        <v>84.077352345799994</v>
      </c>
    </row>
    <row r="221" spans="1:54" x14ac:dyDescent="0.25">
      <c r="A221" s="20">
        <v>854</v>
      </c>
      <c r="B221" t="s">
        <v>4</v>
      </c>
      <c r="C221" t="s">
        <v>5</v>
      </c>
      <c r="D221" s="2">
        <v>6.2799072046099997</v>
      </c>
      <c r="E221" s="2">
        <v>10400.6471031</v>
      </c>
      <c r="F221" s="2">
        <v>8.5382695714499999</v>
      </c>
      <c r="G221" s="2">
        <v>14332.871291400001</v>
      </c>
      <c r="H221" s="46">
        <f t="shared" si="24"/>
        <v>2.2583623668400001</v>
      </c>
      <c r="I221" s="46">
        <f t="shared" si="26"/>
        <v>35.961715567742232</v>
      </c>
      <c r="J221" s="29">
        <v>8.5382695714499999</v>
      </c>
      <c r="K221" s="29">
        <v>14332.871291400001</v>
      </c>
      <c r="L221" s="29">
        <f t="shared" si="23"/>
        <v>0</v>
      </c>
      <c r="M221" s="29">
        <f t="shared" si="25"/>
        <v>0</v>
      </c>
      <c r="N221" s="44">
        <v>1</v>
      </c>
      <c r="O221" s="22">
        <v>5.74450783212</v>
      </c>
      <c r="P221" s="22">
        <v>10109.090692</v>
      </c>
      <c r="Q221" s="58">
        <v>0</v>
      </c>
      <c r="R221" s="44">
        <v>1</v>
      </c>
      <c r="S221">
        <v>1</v>
      </c>
      <c r="T221" s="34">
        <v>1</v>
      </c>
      <c r="U221" s="37">
        <v>1</v>
      </c>
      <c r="V221">
        <v>0</v>
      </c>
      <c r="W221">
        <v>0</v>
      </c>
      <c r="X221">
        <v>0</v>
      </c>
      <c r="Y221" s="39">
        <v>1</v>
      </c>
      <c r="Z221" s="38">
        <v>30.1433677076</v>
      </c>
    </row>
    <row r="222" spans="1:54" s="4" customFormat="1" x14ac:dyDescent="0.25">
      <c r="A222" s="21">
        <v>857</v>
      </c>
      <c r="B222" s="4" t="s">
        <v>4</v>
      </c>
      <c r="C222" s="4" t="s">
        <v>8</v>
      </c>
      <c r="D222" s="5">
        <v>40.565278901299997</v>
      </c>
      <c r="E222" s="5">
        <v>163138.61489500001</v>
      </c>
      <c r="F222" s="5">
        <v>44.846438031700004</v>
      </c>
      <c r="G222" s="5">
        <v>173858.36660499999</v>
      </c>
      <c r="H222" s="46">
        <f t="shared" si="24"/>
        <v>4.2811591304000061</v>
      </c>
      <c r="I222" s="46">
        <f t="shared" si="26"/>
        <v>10.553752485756501</v>
      </c>
      <c r="J222" s="27">
        <v>44.846438031700004</v>
      </c>
      <c r="K222" s="27">
        <v>173858.36660499999</v>
      </c>
      <c r="L222" s="27">
        <f t="shared" si="23"/>
        <v>0</v>
      </c>
      <c r="M222" s="27">
        <f t="shared" si="25"/>
        <v>0</v>
      </c>
      <c r="N222" s="43">
        <v>1</v>
      </c>
      <c r="O222" s="50" t="s">
        <v>9</v>
      </c>
      <c r="P222" s="50" t="s">
        <v>9</v>
      </c>
      <c r="Q222" s="59" t="s">
        <v>9</v>
      </c>
      <c r="R222" s="43">
        <v>2</v>
      </c>
      <c r="S222" s="4">
        <v>0</v>
      </c>
      <c r="T222" s="36">
        <v>0</v>
      </c>
      <c r="U222" s="4">
        <v>0</v>
      </c>
      <c r="V222" s="48">
        <v>1</v>
      </c>
      <c r="W222" s="4">
        <v>0</v>
      </c>
      <c r="X222" s="4">
        <v>0</v>
      </c>
      <c r="Y222" s="4">
        <v>2</v>
      </c>
      <c r="Z222" s="49">
        <v>65.086705988600002</v>
      </c>
    </row>
    <row r="223" spans="1:54" x14ac:dyDescent="0.25">
      <c r="A223" s="20">
        <v>859</v>
      </c>
      <c r="B223" t="s">
        <v>4</v>
      </c>
      <c r="C223" t="s">
        <v>8</v>
      </c>
      <c r="D223" s="2">
        <v>30.359061072399999</v>
      </c>
      <c r="E223" s="2">
        <v>102504.647849</v>
      </c>
      <c r="F223" s="2">
        <v>42.745604657999998</v>
      </c>
      <c r="G223" s="2">
        <v>120480.15122299999</v>
      </c>
      <c r="H223" s="46">
        <f t="shared" si="24"/>
        <v>12.386543585599998</v>
      </c>
      <c r="I223" s="46">
        <f t="shared" si="26"/>
        <v>40.800153720369309</v>
      </c>
      <c r="J223" s="29">
        <v>42.745604657999998</v>
      </c>
      <c r="K223" s="29">
        <v>120480.15122299999</v>
      </c>
      <c r="L223" s="29">
        <f t="shared" si="23"/>
        <v>0</v>
      </c>
      <c r="M223" s="29">
        <f t="shared" si="25"/>
        <v>0</v>
      </c>
      <c r="N223" s="41">
        <v>1</v>
      </c>
      <c r="O223" s="22">
        <v>22.826223668499999</v>
      </c>
      <c r="P223" s="22">
        <v>57282.570168099999</v>
      </c>
      <c r="Q223" s="58">
        <v>11.950034522899999</v>
      </c>
      <c r="R223" s="41">
        <v>5</v>
      </c>
      <c r="S223">
        <v>0</v>
      </c>
      <c r="T223" s="34">
        <v>1</v>
      </c>
      <c r="U223">
        <v>0</v>
      </c>
      <c r="V223" s="3">
        <v>1</v>
      </c>
      <c r="W223">
        <v>0</v>
      </c>
      <c r="X223">
        <v>0</v>
      </c>
      <c r="Y223" s="39">
        <v>2</v>
      </c>
      <c r="Z223" s="38">
        <v>48.998935005900002</v>
      </c>
    </row>
    <row r="224" spans="1:54" x14ac:dyDescent="0.25">
      <c r="A224" s="20">
        <v>861</v>
      </c>
      <c r="B224" t="s">
        <v>4</v>
      </c>
      <c r="C224" t="s">
        <v>5</v>
      </c>
      <c r="D224" s="2">
        <v>25.966420340199999</v>
      </c>
      <c r="E224" s="2">
        <v>77247.508155599993</v>
      </c>
      <c r="F224" s="2">
        <v>48.8022790355</v>
      </c>
      <c r="G224" s="2">
        <v>130476.94953699999</v>
      </c>
      <c r="H224" s="46">
        <f t="shared" si="24"/>
        <v>22.835858695300001</v>
      </c>
      <c r="I224" s="46">
        <f t="shared" si="26"/>
        <v>87.943807410167324</v>
      </c>
      <c r="J224" s="27">
        <v>29.303722</v>
      </c>
      <c r="K224" s="27">
        <v>76955.901973999993</v>
      </c>
      <c r="L224" s="29">
        <f t="shared" ref="L224:L260" si="27">J224-F224</f>
        <v>-19.498557035499999</v>
      </c>
      <c r="M224" s="29">
        <f t="shared" si="25"/>
        <v>-53521.047563</v>
      </c>
      <c r="N224" s="44">
        <v>7</v>
      </c>
      <c r="O224" s="22">
        <v>15.178338136300001</v>
      </c>
      <c r="P224" s="22">
        <v>27504.097894300001</v>
      </c>
      <c r="Q224" s="58">
        <v>0.22561743390000011</v>
      </c>
      <c r="R224" s="41">
        <v>2</v>
      </c>
      <c r="S224">
        <v>0</v>
      </c>
      <c r="T224" s="34">
        <v>1</v>
      </c>
      <c r="U224">
        <v>0</v>
      </c>
      <c r="V224">
        <v>0</v>
      </c>
      <c r="W224">
        <v>0</v>
      </c>
      <c r="X224">
        <v>1</v>
      </c>
      <c r="Y224" s="39">
        <v>4</v>
      </c>
      <c r="Z224" s="38">
        <v>68.093811146999997</v>
      </c>
    </row>
    <row r="225" spans="1:54" x14ac:dyDescent="0.25">
      <c r="A225" s="20">
        <v>862</v>
      </c>
      <c r="B225" t="s">
        <v>4</v>
      </c>
      <c r="C225" t="s">
        <v>5</v>
      </c>
      <c r="D225" s="2">
        <v>10.1772689507</v>
      </c>
      <c r="E225" s="2">
        <v>20066.811439500001</v>
      </c>
      <c r="F225" s="2">
        <v>12.5955212622</v>
      </c>
      <c r="G225" s="2">
        <v>22249.360414700001</v>
      </c>
      <c r="H225" s="46">
        <f t="shared" si="24"/>
        <v>2.4182523114999999</v>
      </c>
      <c r="I225" s="46">
        <f t="shared" si="26"/>
        <v>23.761308885658078</v>
      </c>
      <c r="J225" s="29">
        <v>12.5955212622</v>
      </c>
      <c r="K225" s="29">
        <v>22249.360414700001</v>
      </c>
      <c r="L225" s="29">
        <f t="shared" si="27"/>
        <v>0</v>
      </c>
      <c r="M225" s="29">
        <f t="shared" si="25"/>
        <v>0</v>
      </c>
      <c r="N225" s="44">
        <v>1</v>
      </c>
      <c r="O225" s="22">
        <v>5.9478300804300002</v>
      </c>
      <c r="P225" s="22">
        <v>11239.9852615</v>
      </c>
      <c r="Q225" s="58">
        <v>0</v>
      </c>
      <c r="R225" s="44">
        <v>1</v>
      </c>
      <c r="S225">
        <v>1</v>
      </c>
      <c r="T225" s="34">
        <v>1</v>
      </c>
      <c r="U225" s="37">
        <v>1</v>
      </c>
      <c r="V225">
        <v>0</v>
      </c>
      <c r="W225">
        <v>0</v>
      </c>
      <c r="X225">
        <v>0</v>
      </c>
      <c r="Y225" s="39">
        <v>1</v>
      </c>
      <c r="Z225" s="38">
        <v>49.693340415999998</v>
      </c>
    </row>
    <row r="226" spans="1:54" x14ac:dyDescent="0.25">
      <c r="A226" s="20">
        <v>863</v>
      </c>
      <c r="B226" t="s">
        <v>4</v>
      </c>
      <c r="C226" t="s">
        <v>5</v>
      </c>
      <c r="D226" s="2">
        <v>25.336984323700001</v>
      </c>
      <c r="E226" s="2">
        <v>93276.152482999998</v>
      </c>
      <c r="F226" s="2">
        <v>31.369820032300002</v>
      </c>
      <c r="G226" s="2">
        <v>107720.811674</v>
      </c>
      <c r="H226" s="46">
        <f t="shared" si="24"/>
        <v>6.0328357086000004</v>
      </c>
      <c r="I226" s="46">
        <f t="shared" si="26"/>
        <v>23.810393658241864</v>
      </c>
      <c r="J226" s="29">
        <v>31.369820032300002</v>
      </c>
      <c r="K226" s="29">
        <v>107720.811674</v>
      </c>
      <c r="L226" s="29">
        <f t="shared" si="27"/>
        <v>0</v>
      </c>
      <c r="M226" s="29">
        <f t="shared" si="25"/>
        <v>0</v>
      </c>
      <c r="N226" s="44">
        <v>1</v>
      </c>
      <c r="O226" s="22">
        <v>5.0701730163400001</v>
      </c>
      <c r="P226" s="22">
        <v>8258.7190014200005</v>
      </c>
      <c r="Q226" s="58">
        <v>0</v>
      </c>
      <c r="R226" s="44">
        <v>1</v>
      </c>
      <c r="S226">
        <v>1</v>
      </c>
      <c r="T226" s="34">
        <v>1</v>
      </c>
      <c r="U226" s="37">
        <v>1</v>
      </c>
      <c r="V226">
        <v>0</v>
      </c>
      <c r="W226">
        <v>0</v>
      </c>
      <c r="X226">
        <v>0</v>
      </c>
      <c r="Y226" s="39">
        <v>1</v>
      </c>
      <c r="Z226" s="38">
        <v>83.811017982400003</v>
      </c>
    </row>
    <row r="227" spans="1:54" s="4" customFormat="1" x14ac:dyDescent="0.25">
      <c r="A227" s="21">
        <v>867</v>
      </c>
      <c r="B227" s="4" t="s">
        <v>4</v>
      </c>
      <c r="C227" s="4" t="s">
        <v>5</v>
      </c>
      <c r="D227" s="5">
        <v>18.936548578099998</v>
      </c>
      <c r="E227" s="5">
        <v>63210.204934499998</v>
      </c>
      <c r="F227" s="5">
        <v>27.947600929699998</v>
      </c>
      <c r="G227" s="5">
        <v>80502.873410600005</v>
      </c>
      <c r="H227" s="46">
        <f t="shared" si="24"/>
        <v>9.0110523516000001</v>
      </c>
      <c r="I227" s="46">
        <f t="shared" si="26"/>
        <v>47.585505428487778</v>
      </c>
      <c r="J227" s="27">
        <v>27.947600929699998</v>
      </c>
      <c r="K227" s="27">
        <v>80502.873410600005</v>
      </c>
      <c r="L227" s="27">
        <f t="shared" si="27"/>
        <v>0</v>
      </c>
      <c r="M227" s="27">
        <f t="shared" ref="M227:M260" si="28">K227-G227</f>
        <v>0</v>
      </c>
      <c r="N227" s="43">
        <v>1</v>
      </c>
      <c r="O227" s="50">
        <v>9.9230099999999997</v>
      </c>
      <c r="P227" s="50">
        <v>20848.306076000001</v>
      </c>
      <c r="Q227" s="58">
        <v>0</v>
      </c>
      <c r="R227" s="43">
        <v>1</v>
      </c>
      <c r="S227" s="4">
        <v>0</v>
      </c>
      <c r="T227" s="36">
        <v>1</v>
      </c>
      <c r="U227" s="4">
        <v>1</v>
      </c>
      <c r="V227" s="48">
        <v>0</v>
      </c>
      <c r="W227" s="4">
        <v>0</v>
      </c>
      <c r="X227" s="4">
        <v>0</v>
      </c>
      <c r="Y227" s="4">
        <v>2</v>
      </c>
      <c r="Z227" s="49">
        <v>66.512553684099998</v>
      </c>
    </row>
    <row r="228" spans="1:54" x14ac:dyDescent="0.25">
      <c r="A228" s="20">
        <v>869</v>
      </c>
      <c r="B228" t="s">
        <v>4</v>
      </c>
      <c r="C228" t="s">
        <v>5</v>
      </c>
      <c r="D228" s="2">
        <v>27.4272690156</v>
      </c>
      <c r="E228" s="2">
        <v>91783.975432399995</v>
      </c>
      <c r="F228" s="2">
        <v>32.977429494299997</v>
      </c>
      <c r="G228" s="2">
        <v>97091.884518599996</v>
      </c>
      <c r="H228" s="46">
        <f t="shared" si="24"/>
        <v>5.550160478699997</v>
      </c>
      <c r="I228" s="46">
        <f t="shared" si="26"/>
        <v>20.235920957143758</v>
      </c>
      <c r="J228" s="29">
        <v>27.947600929699998</v>
      </c>
      <c r="K228" s="29">
        <v>80502.873410600005</v>
      </c>
      <c r="L228" s="29">
        <f t="shared" si="27"/>
        <v>-5.0298285645999989</v>
      </c>
      <c r="M228" s="29">
        <f t="shared" si="28"/>
        <v>-16589.011107999992</v>
      </c>
      <c r="N228" s="41">
        <v>1</v>
      </c>
      <c r="O228" s="22">
        <v>20.784781010300001</v>
      </c>
      <c r="P228" s="22">
        <v>64518.517795899999</v>
      </c>
      <c r="Q228" s="58">
        <v>13.157226428680001</v>
      </c>
      <c r="R228" s="41">
        <v>4</v>
      </c>
      <c r="S228">
        <v>0</v>
      </c>
      <c r="T228" s="34">
        <v>1</v>
      </c>
      <c r="U228">
        <v>0</v>
      </c>
      <c r="V228" s="3">
        <v>1</v>
      </c>
      <c r="W228">
        <v>0</v>
      </c>
      <c r="X228">
        <v>0</v>
      </c>
      <c r="Y228" s="39">
        <v>2</v>
      </c>
      <c r="Z228" s="38">
        <v>28.2328275697</v>
      </c>
    </row>
    <row r="229" spans="1:54" x14ac:dyDescent="0.25">
      <c r="A229" s="20">
        <v>933</v>
      </c>
      <c r="B229" t="s">
        <v>4</v>
      </c>
      <c r="C229" t="s">
        <v>7</v>
      </c>
      <c r="D229" s="2">
        <v>49.1110993757</v>
      </c>
      <c r="E229" s="2">
        <v>164759.91436600001</v>
      </c>
      <c r="F229" s="2">
        <v>63.625156282799999</v>
      </c>
      <c r="G229" s="2">
        <v>219788.09249800001</v>
      </c>
      <c r="H229" s="46">
        <f t="shared" si="24"/>
        <v>14.514056907099999</v>
      </c>
      <c r="I229" s="46">
        <f t="shared" si="26"/>
        <v>29.553516601343897</v>
      </c>
      <c r="J229" s="27">
        <v>48.786845</v>
      </c>
      <c r="K229" s="27">
        <v>167159.37713899999</v>
      </c>
      <c r="L229" s="29">
        <f t="shared" si="27"/>
        <v>-14.838311282799999</v>
      </c>
      <c r="M229" s="29">
        <f t="shared" si="28"/>
        <v>-52628.715359000023</v>
      </c>
      <c r="N229" s="44">
        <v>7</v>
      </c>
      <c r="O229" s="22">
        <v>50.027492199800001</v>
      </c>
      <c r="P229" s="22">
        <v>189275.22177900001</v>
      </c>
      <c r="Q229" s="58">
        <v>43.255436797990001</v>
      </c>
      <c r="R229" s="41">
        <v>26</v>
      </c>
      <c r="S229">
        <v>0</v>
      </c>
      <c r="T229" s="34">
        <v>1</v>
      </c>
      <c r="U229">
        <v>0</v>
      </c>
      <c r="V229">
        <v>0</v>
      </c>
      <c r="W229">
        <v>0</v>
      </c>
      <c r="X229">
        <v>1</v>
      </c>
      <c r="Y229" s="39">
        <v>4</v>
      </c>
      <c r="Z229" s="38">
        <v>82.923422614499998</v>
      </c>
    </row>
    <row r="230" spans="1:54" x14ac:dyDescent="0.25">
      <c r="A230" s="20">
        <v>937</v>
      </c>
      <c r="B230" t="s">
        <v>4</v>
      </c>
      <c r="C230" t="s">
        <v>7</v>
      </c>
      <c r="D230" s="2">
        <v>32.223927492999998</v>
      </c>
      <c r="E230" s="2">
        <v>104426.687123</v>
      </c>
      <c r="F230" s="2">
        <v>36.718929375099997</v>
      </c>
      <c r="G230" s="2">
        <v>108207.12253199999</v>
      </c>
      <c r="H230" s="46">
        <f t="shared" si="24"/>
        <v>4.4950018820999986</v>
      </c>
      <c r="I230" s="46">
        <f t="shared" si="26"/>
        <v>13.949267615117517</v>
      </c>
      <c r="J230" s="27">
        <v>32.99953</v>
      </c>
      <c r="K230" s="27">
        <v>103263.895836</v>
      </c>
      <c r="L230" s="29">
        <f t="shared" si="27"/>
        <v>-3.7193993750999965</v>
      </c>
      <c r="M230" s="29">
        <f t="shared" si="28"/>
        <v>-4943.2266959999979</v>
      </c>
      <c r="N230" s="44">
        <v>2</v>
      </c>
      <c r="O230" s="22">
        <v>27.3619656097</v>
      </c>
      <c r="P230" s="22">
        <v>79187.360417400007</v>
      </c>
      <c r="Q230" s="58">
        <v>22.744746550529999</v>
      </c>
      <c r="R230" s="41">
        <v>5</v>
      </c>
      <c r="S230">
        <v>0</v>
      </c>
      <c r="T230" s="34">
        <v>0</v>
      </c>
      <c r="U230">
        <v>0</v>
      </c>
      <c r="V230">
        <v>0</v>
      </c>
      <c r="W230">
        <v>0</v>
      </c>
      <c r="X230">
        <v>1</v>
      </c>
      <c r="Y230" s="39">
        <v>4</v>
      </c>
      <c r="Z230" s="38">
        <v>76.0030305975</v>
      </c>
    </row>
    <row r="231" spans="1:54" x14ac:dyDescent="0.25">
      <c r="A231" s="20">
        <v>938</v>
      </c>
      <c r="B231" t="s">
        <v>4</v>
      </c>
      <c r="C231" t="s">
        <v>7</v>
      </c>
      <c r="D231" s="2">
        <v>19.5718998812</v>
      </c>
      <c r="E231" s="2">
        <v>52695.222778299998</v>
      </c>
      <c r="F231" s="2">
        <v>36.974510686899997</v>
      </c>
      <c r="G231" s="2">
        <v>95571.162385000003</v>
      </c>
      <c r="H231" s="46">
        <f t="shared" si="24"/>
        <v>17.402610805699997</v>
      </c>
      <c r="I231" s="46">
        <f t="shared" si="26"/>
        <v>88.916308132233297</v>
      </c>
      <c r="J231" s="27">
        <v>26.650327000000001</v>
      </c>
      <c r="K231" s="27">
        <v>47630.220714000003</v>
      </c>
      <c r="L231" s="29">
        <f t="shared" si="27"/>
        <v>-10.324183686899996</v>
      </c>
      <c r="M231" s="29">
        <f t="shared" si="28"/>
        <v>-47940.941671</v>
      </c>
      <c r="N231" s="44">
        <v>3</v>
      </c>
      <c r="O231" s="22">
        <v>14.849912702899999</v>
      </c>
      <c r="P231" s="22">
        <v>39055.932506600002</v>
      </c>
      <c r="Q231" s="58">
        <v>6.0787519901299998</v>
      </c>
      <c r="R231" s="41">
        <v>2</v>
      </c>
      <c r="S231">
        <v>0</v>
      </c>
      <c r="T231" s="34">
        <v>1</v>
      </c>
      <c r="U231">
        <v>0</v>
      </c>
      <c r="V231">
        <v>0</v>
      </c>
      <c r="W231">
        <v>0</v>
      </c>
      <c r="X231">
        <v>1</v>
      </c>
      <c r="Y231" s="39">
        <v>4</v>
      </c>
      <c r="Z231" s="38">
        <v>40.021152015699997</v>
      </c>
    </row>
    <row r="232" spans="1:54" x14ac:dyDescent="0.25">
      <c r="A232" s="20">
        <v>939</v>
      </c>
      <c r="B232" t="s">
        <v>4</v>
      </c>
      <c r="C232" t="s">
        <v>8</v>
      </c>
      <c r="D232" s="2">
        <v>24.489149062300001</v>
      </c>
      <c r="E232" s="2">
        <v>86744.7417059</v>
      </c>
      <c r="F232" s="2">
        <v>29.736973924800001</v>
      </c>
      <c r="G232" s="2">
        <v>86662.173299799993</v>
      </c>
      <c r="H232" s="46">
        <f t="shared" si="24"/>
        <v>5.2478248624999999</v>
      </c>
      <c r="I232" s="46">
        <f t="shared" si="26"/>
        <v>21.429184203786004</v>
      </c>
      <c r="J232" s="29">
        <v>29.736973924800001</v>
      </c>
      <c r="K232" s="29">
        <v>86662.173299799993</v>
      </c>
      <c r="L232" s="29">
        <f t="shared" si="27"/>
        <v>0</v>
      </c>
      <c r="M232" s="29">
        <f t="shared" si="28"/>
        <v>0</v>
      </c>
      <c r="N232" s="41">
        <v>1</v>
      </c>
      <c r="O232" s="22">
        <v>22.413145716300001</v>
      </c>
      <c r="P232" s="22">
        <v>73472.760594399995</v>
      </c>
      <c r="Q232" s="58">
        <v>14.05781164761</v>
      </c>
      <c r="R232" s="41">
        <v>3</v>
      </c>
      <c r="S232">
        <v>0</v>
      </c>
      <c r="T232" s="34">
        <v>1</v>
      </c>
      <c r="U232">
        <v>0</v>
      </c>
      <c r="V232" s="3">
        <v>1</v>
      </c>
      <c r="W232">
        <v>0</v>
      </c>
      <c r="X232">
        <v>0</v>
      </c>
      <c r="Y232" s="39">
        <v>2</v>
      </c>
      <c r="Z232" s="38">
        <v>75.805742852199998</v>
      </c>
    </row>
    <row r="233" spans="1:54" x14ac:dyDescent="0.25">
      <c r="A233" s="20">
        <v>940</v>
      </c>
      <c r="B233" t="s">
        <v>4</v>
      </c>
      <c r="C233" t="s">
        <v>8</v>
      </c>
      <c r="D233" s="2">
        <v>5.4309345855600002</v>
      </c>
      <c r="E233" s="2">
        <v>11718.815397</v>
      </c>
      <c r="F233" s="2">
        <v>7.8606445911199998</v>
      </c>
      <c r="G233" s="2">
        <v>13648.0594862</v>
      </c>
      <c r="H233" s="46">
        <f t="shared" si="24"/>
        <v>2.4297100055599996</v>
      </c>
      <c r="I233" s="46">
        <f t="shared" si="26"/>
        <v>44.738340469432572</v>
      </c>
      <c r="J233" s="29">
        <v>7.8606445911199998</v>
      </c>
      <c r="K233" s="29">
        <v>13648.0594862</v>
      </c>
      <c r="L233" s="29">
        <f t="shared" si="27"/>
        <v>0</v>
      </c>
      <c r="M233" s="29">
        <f t="shared" si="28"/>
        <v>0</v>
      </c>
      <c r="N233" s="44">
        <v>1</v>
      </c>
      <c r="O233" s="22">
        <v>6.2778037109799998</v>
      </c>
      <c r="P233" s="22">
        <v>12041.5798268</v>
      </c>
      <c r="Q233" s="58">
        <v>0</v>
      </c>
      <c r="R233" s="44">
        <v>1</v>
      </c>
      <c r="S233">
        <v>1</v>
      </c>
      <c r="T233" s="34">
        <v>1</v>
      </c>
      <c r="U233" s="37">
        <v>1</v>
      </c>
      <c r="V233">
        <v>0</v>
      </c>
      <c r="W233">
        <v>0</v>
      </c>
      <c r="X233">
        <v>0</v>
      </c>
      <c r="Y233" s="39">
        <v>1</v>
      </c>
      <c r="Z233" s="38">
        <v>21.395790466899999</v>
      </c>
    </row>
    <row r="234" spans="1:54" x14ac:dyDescent="0.25">
      <c r="A234" s="21">
        <v>942</v>
      </c>
      <c r="B234" s="4" t="s">
        <v>4</v>
      </c>
      <c r="C234" s="4" t="s">
        <v>8</v>
      </c>
      <c r="D234" s="5">
        <v>26.237663189599999</v>
      </c>
      <c r="E234" s="5">
        <v>89579.925274399997</v>
      </c>
      <c r="F234" s="5">
        <v>27.564324998699998</v>
      </c>
      <c r="G234" s="5">
        <v>91883.921957500002</v>
      </c>
      <c r="H234" s="46">
        <f t="shared" si="24"/>
        <v>1.3266618090999991</v>
      </c>
      <c r="I234" s="46">
        <f t="shared" si="26"/>
        <v>5.056326089382293</v>
      </c>
      <c r="J234" s="27">
        <v>27.564324998699998</v>
      </c>
      <c r="K234" s="27">
        <v>91883.921957500002</v>
      </c>
      <c r="L234" s="29">
        <f t="shared" si="27"/>
        <v>0</v>
      </c>
      <c r="M234" s="29">
        <f t="shared" si="28"/>
        <v>0</v>
      </c>
      <c r="N234" s="41">
        <v>1</v>
      </c>
      <c r="O234" s="22">
        <v>21.809245102199998</v>
      </c>
      <c r="P234" s="22">
        <v>79177.784065200001</v>
      </c>
      <c r="Q234" s="58">
        <v>11.930862771109998</v>
      </c>
      <c r="R234" s="43">
        <v>3</v>
      </c>
      <c r="S234">
        <v>0</v>
      </c>
      <c r="T234" s="34">
        <v>1</v>
      </c>
      <c r="U234">
        <v>0</v>
      </c>
      <c r="V234" s="3">
        <v>1</v>
      </c>
      <c r="W234">
        <v>0</v>
      </c>
      <c r="X234">
        <v>0</v>
      </c>
      <c r="Y234" s="39">
        <v>2</v>
      </c>
      <c r="Z234" s="38">
        <v>89.640025002000002</v>
      </c>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row>
    <row r="235" spans="1:54" x14ac:dyDescent="0.25">
      <c r="A235" s="20">
        <v>943</v>
      </c>
      <c r="B235" t="s">
        <v>4</v>
      </c>
      <c r="C235" t="s">
        <v>8</v>
      </c>
      <c r="D235" s="2">
        <v>17.206795855900001</v>
      </c>
      <c r="E235" s="2">
        <v>37878.6638303</v>
      </c>
      <c r="F235" s="2">
        <v>29.887233932499999</v>
      </c>
      <c r="G235" s="2">
        <v>70437.250804399999</v>
      </c>
      <c r="H235" s="46">
        <f t="shared" si="24"/>
        <v>12.680438076599998</v>
      </c>
      <c r="I235" s="46">
        <f t="shared" si="26"/>
        <v>73.694359965641311</v>
      </c>
      <c r="J235" s="27">
        <v>23.994691</v>
      </c>
      <c r="K235" s="27">
        <v>62858.261297999998</v>
      </c>
      <c r="L235" s="29">
        <f t="shared" si="27"/>
        <v>-5.8925429324999996</v>
      </c>
      <c r="M235" s="29">
        <f t="shared" si="28"/>
        <v>-7578.9895064000011</v>
      </c>
      <c r="N235" s="44">
        <v>3</v>
      </c>
      <c r="O235" s="22">
        <v>15.9793365803</v>
      </c>
      <c r="P235" s="22">
        <v>44324.042377600003</v>
      </c>
      <c r="Q235" s="58">
        <v>8.5500758602399998</v>
      </c>
      <c r="R235" s="41">
        <v>3</v>
      </c>
      <c r="S235">
        <v>0</v>
      </c>
      <c r="T235" s="34">
        <v>1</v>
      </c>
      <c r="U235">
        <v>0</v>
      </c>
      <c r="V235">
        <v>0</v>
      </c>
      <c r="W235">
        <v>0</v>
      </c>
      <c r="X235">
        <v>1</v>
      </c>
      <c r="Y235" s="39">
        <v>4</v>
      </c>
      <c r="Z235" s="38">
        <v>49.553379510799999</v>
      </c>
    </row>
    <row r="236" spans="1:54" x14ac:dyDescent="0.25">
      <c r="A236" s="20">
        <v>944</v>
      </c>
      <c r="B236" t="s">
        <v>4</v>
      </c>
      <c r="C236" t="s">
        <v>8</v>
      </c>
      <c r="D236" s="2">
        <v>11.066062454100001</v>
      </c>
      <c r="E236" s="2">
        <v>33378.845115199998</v>
      </c>
      <c r="F236" s="2">
        <v>12.3927242632</v>
      </c>
      <c r="G236" s="2">
        <v>35682.841798300004</v>
      </c>
      <c r="H236" s="46">
        <f t="shared" si="24"/>
        <v>1.3266618090999991</v>
      </c>
      <c r="I236" s="46">
        <f t="shared" si="26"/>
        <v>11.988562459345854</v>
      </c>
      <c r="J236" s="29">
        <v>12.3927242632</v>
      </c>
      <c r="K236" s="29">
        <v>35682.841798300004</v>
      </c>
      <c r="L236" s="29">
        <f t="shared" si="27"/>
        <v>0</v>
      </c>
      <c r="M236" s="29">
        <f t="shared" si="28"/>
        <v>0</v>
      </c>
      <c r="N236" s="44">
        <v>1</v>
      </c>
      <c r="O236" s="22">
        <v>10.121563489</v>
      </c>
      <c r="P236" s="22">
        <v>32494.215939599999</v>
      </c>
      <c r="Q236" s="58">
        <v>0</v>
      </c>
      <c r="R236" s="44">
        <v>1</v>
      </c>
      <c r="S236">
        <v>1</v>
      </c>
      <c r="T236" s="34">
        <v>1</v>
      </c>
      <c r="U236" s="37">
        <v>1</v>
      </c>
      <c r="V236">
        <v>0</v>
      </c>
      <c r="W236">
        <v>0</v>
      </c>
      <c r="X236">
        <v>0</v>
      </c>
      <c r="Y236" s="39">
        <v>1</v>
      </c>
      <c r="Z236" s="38">
        <v>84.529963309600006</v>
      </c>
    </row>
    <row r="237" spans="1:54" x14ac:dyDescent="0.25">
      <c r="A237" s="20">
        <v>948</v>
      </c>
      <c r="B237" t="s">
        <v>4</v>
      </c>
      <c r="C237" t="s">
        <v>5</v>
      </c>
      <c r="D237" s="2">
        <v>79.069485720499998</v>
      </c>
      <c r="E237" s="2">
        <v>321617.66930499999</v>
      </c>
      <c r="F237" s="2">
        <v>84.619646199300007</v>
      </c>
      <c r="G237" s="2">
        <v>326925.578392</v>
      </c>
      <c r="H237" s="46">
        <f t="shared" si="24"/>
        <v>5.5501604788000094</v>
      </c>
      <c r="I237" s="46">
        <f t="shared" si="26"/>
        <v>7.0193456150949061</v>
      </c>
      <c r="J237" s="27">
        <v>80.410583000000003</v>
      </c>
      <c r="K237" s="27">
        <v>325093.33127600001</v>
      </c>
      <c r="L237" s="29">
        <f t="shared" si="27"/>
        <v>-4.2090631993000045</v>
      </c>
      <c r="M237" s="29">
        <f t="shared" si="28"/>
        <v>-1832.2471159999841</v>
      </c>
      <c r="N237" s="44">
        <v>2</v>
      </c>
      <c r="O237" s="22">
        <v>21.593726405799998</v>
      </c>
      <c r="P237" s="22">
        <v>72146.6315282</v>
      </c>
      <c r="Q237" s="58">
        <v>15.688426380159999</v>
      </c>
      <c r="R237" s="41">
        <v>2</v>
      </c>
      <c r="S237">
        <v>0</v>
      </c>
      <c r="T237" s="34">
        <v>1</v>
      </c>
      <c r="U237">
        <v>0</v>
      </c>
      <c r="V237">
        <v>0</v>
      </c>
      <c r="W237">
        <v>0</v>
      </c>
      <c r="X237">
        <v>1</v>
      </c>
      <c r="Y237" s="39">
        <v>4</v>
      </c>
      <c r="Z237" s="38">
        <v>72.526248053499998</v>
      </c>
    </row>
    <row r="238" spans="1:54" x14ac:dyDescent="0.25">
      <c r="A238" s="20">
        <v>951</v>
      </c>
      <c r="B238" t="s">
        <v>4</v>
      </c>
      <c r="C238" t="s">
        <v>5</v>
      </c>
      <c r="D238" s="2">
        <v>43.256234286599998</v>
      </c>
      <c r="E238" s="2">
        <v>180306.92923400001</v>
      </c>
      <c r="F238" s="2">
        <v>51.455704530299997</v>
      </c>
      <c r="G238" s="2">
        <v>193474.26079299999</v>
      </c>
      <c r="H238" s="46">
        <f t="shared" si="24"/>
        <v>8.1994702436999987</v>
      </c>
      <c r="I238" s="46">
        <f t="shared" si="26"/>
        <v>18.955580343340351</v>
      </c>
      <c r="J238" s="27">
        <v>47.015734999999999</v>
      </c>
      <c r="K238" s="27">
        <v>186309.392934</v>
      </c>
      <c r="L238" s="29">
        <f t="shared" si="27"/>
        <v>-4.4399695302999973</v>
      </c>
      <c r="M238" s="29">
        <f t="shared" si="28"/>
        <v>-7164.8678589999909</v>
      </c>
      <c r="N238" s="44">
        <v>2</v>
      </c>
      <c r="O238" s="22">
        <v>30.497730110300001</v>
      </c>
      <c r="P238" s="22">
        <v>126648.462506</v>
      </c>
      <c r="Q238" s="58">
        <v>19.682342055700001</v>
      </c>
      <c r="R238" s="41">
        <v>4</v>
      </c>
      <c r="S238">
        <v>0</v>
      </c>
      <c r="T238" s="34">
        <v>1</v>
      </c>
      <c r="U238">
        <v>0</v>
      </c>
      <c r="V238">
        <v>0</v>
      </c>
      <c r="W238">
        <v>0</v>
      </c>
      <c r="X238">
        <v>1</v>
      </c>
      <c r="Y238" s="39">
        <v>4</v>
      </c>
      <c r="Z238" s="38">
        <v>39.570892596999997</v>
      </c>
    </row>
    <row r="239" spans="1:54" x14ac:dyDescent="0.25">
      <c r="A239" s="20">
        <v>955</v>
      </c>
      <c r="B239" t="s">
        <v>4</v>
      </c>
      <c r="C239" t="s">
        <v>7</v>
      </c>
      <c r="D239" s="2">
        <v>38.884050162699999</v>
      </c>
      <c r="E239" s="2">
        <v>118162.09337</v>
      </c>
      <c r="F239" s="2">
        <v>60.003150092699997</v>
      </c>
      <c r="G239" s="2">
        <v>186025.93316799999</v>
      </c>
      <c r="H239" s="46">
        <f t="shared" si="24"/>
        <v>21.119099929999997</v>
      </c>
      <c r="I239" s="46">
        <f t="shared" si="26"/>
        <v>54.313014826471843</v>
      </c>
      <c r="J239" s="27">
        <v>41.006835000000002</v>
      </c>
      <c r="K239" s="27">
        <v>115749.389687</v>
      </c>
      <c r="L239" s="29">
        <f t="shared" si="27"/>
        <v>-18.996315092699994</v>
      </c>
      <c r="M239" s="29">
        <f t="shared" si="28"/>
        <v>-70276.543480999986</v>
      </c>
      <c r="N239" s="44">
        <v>6</v>
      </c>
      <c r="O239" s="22">
        <v>25.746307034000001</v>
      </c>
      <c r="P239" s="22">
        <v>81595.023746499995</v>
      </c>
      <c r="Q239" s="58">
        <v>14.559401122700001</v>
      </c>
      <c r="R239" s="41">
        <v>3</v>
      </c>
      <c r="S239">
        <v>0</v>
      </c>
      <c r="T239" s="34">
        <v>1</v>
      </c>
      <c r="U239">
        <v>0</v>
      </c>
      <c r="V239">
        <v>0</v>
      </c>
      <c r="W239">
        <v>0</v>
      </c>
      <c r="X239">
        <v>1</v>
      </c>
      <c r="Y239" s="39">
        <v>4</v>
      </c>
      <c r="Z239" s="38">
        <v>43.630345756499999</v>
      </c>
    </row>
    <row r="240" spans="1:54" x14ac:dyDescent="0.25">
      <c r="A240" s="20">
        <v>956</v>
      </c>
      <c r="B240" t="s">
        <v>4</v>
      </c>
      <c r="C240" t="s">
        <v>5</v>
      </c>
      <c r="D240" s="2">
        <v>26.5351486691</v>
      </c>
      <c r="E240" s="2">
        <v>108379.38376500001</v>
      </c>
      <c r="F240" s="2">
        <v>29.3611575788</v>
      </c>
      <c r="G240" s="2">
        <v>110836.535428</v>
      </c>
      <c r="H240" s="46">
        <f t="shared" si="24"/>
        <v>2.8260089097000005</v>
      </c>
      <c r="I240" s="46">
        <f t="shared" si="26"/>
        <v>10.650058701162918</v>
      </c>
      <c r="J240" s="27">
        <v>29.259359</v>
      </c>
      <c r="K240" s="27">
        <v>112093.173398</v>
      </c>
      <c r="L240" s="29">
        <f t="shared" si="27"/>
        <v>-0.10179857880000043</v>
      </c>
      <c r="M240" s="29">
        <f t="shared" si="28"/>
        <v>1256.6379699999961</v>
      </c>
      <c r="N240" s="44">
        <v>2</v>
      </c>
      <c r="O240" s="22">
        <v>11.9967785279</v>
      </c>
      <c r="P240" s="22">
        <v>40088.530560200001</v>
      </c>
      <c r="Q240" s="58">
        <v>7.6293048530499998</v>
      </c>
      <c r="R240" s="41">
        <v>2</v>
      </c>
      <c r="S240">
        <v>0</v>
      </c>
      <c r="T240" s="34">
        <v>1</v>
      </c>
      <c r="U240">
        <v>0</v>
      </c>
      <c r="V240">
        <v>0</v>
      </c>
      <c r="W240">
        <v>0</v>
      </c>
      <c r="X240">
        <v>1</v>
      </c>
      <c r="Y240" s="39">
        <v>4</v>
      </c>
      <c r="Z240" s="38">
        <v>62.6759939027</v>
      </c>
    </row>
    <row r="241" spans="1:54" x14ac:dyDescent="0.25">
      <c r="A241" s="20">
        <v>957</v>
      </c>
      <c r="B241" t="s">
        <v>4</v>
      </c>
      <c r="C241" t="s">
        <v>5</v>
      </c>
      <c r="D241" s="2">
        <v>46.3451096338</v>
      </c>
      <c r="E241" s="2">
        <v>179567.05452500001</v>
      </c>
      <c r="F241" s="2">
        <v>48.686447327099998</v>
      </c>
      <c r="G241" s="2">
        <v>180327.58410400001</v>
      </c>
      <c r="H241" s="46">
        <f t="shared" si="24"/>
        <v>2.3413376932999981</v>
      </c>
      <c r="I241" s="46">
        <f t="shared" si="26"/>
        <v>5.0519627891708225</v>
      </c>
      <c r="J241" s="29">
        <v>48.686447327099998</v>
      </c>
      <c r="K241" s="29">
        <v>180327.58410400001</v>
      </c>
      <c r="L241" s="29">
        <f t="shared" si="27"/>
        <v>0</v>
      </c>
      <c r="M241" s="29">
        <f t="shared" si="28"/>
        <v>0</v>
      </c>
      <c r="N241" s="41">
        <v>1</v>
      </c>
      <c r="O241" s="22">
        <v>41.709989773700002</v>
      </c>
      <c r="P241" s="22">
        <v>164480.599051</v>
      </c>
      <c r="Q241" s="58">
        <v>26.349700609900005</v>
      </c>
      <c r="R241" s="41">
        <v>29</v>
      </c>
      <c r="S241">
        <v>0</v>
      </c>
      <c r="T241" s="34">
        <v>1</v>
      </c>
      <c r="U241">
        <v>0</v>
      </c>
      <c r="V241" s="3">
        <v>1</v>
      </c>
      <c r="W241">
        <v>0</v>
      </c>
      <c r="X241">
        <v>0</v>
      </c>
      <c r="Y241" s="39">
        <v>2</v>
      </c>
      <c r="Z241" s="38">
        <v>15.744999845800001</v>
      </c>
    </row>
    <row r="242" spans="1:54" x14ac:dyDescent="0.25">
      <c r="A242" s="20">
        <v>959</v>
      </c>
      <c r="B242" t="s">
        <v>4</v>
      </c>
      <c r="C242" t="s">
        <v>5</v>
      </c>
      <c r="D242" s="2">
        <v>27.382019114399998</v>
      </c>
      <c r="E242" s="2">
        <v>99309.571720099993</v>
      </c>
      <c r="F242" s="2">
        <v>32.932179593199997</v>
      </c>
      <c r="G242" s="2">
        <v>104617.48080600001</v>
      </c>
      <c r="H242" s="46">
        <f t="shared" si="24"/>
        <v>5.5501604787999987</v>
      </c>
      <c r="I242" s="46">
        <f t="shared" si="26"/>
        <v>20.269361640614775</v>
      </c>
      <c r="J242" s="29">
        <v>32.932179593199997</v>
      </c>
      <c r="K242" s="29">
        <v>104617.48080600001</v>
      </c>
      <c r="L242" s="29">
        <f t="shared" si="27"/>
        <v>0</v>
      </c>
      <c r="M242" s="29">
        <f t="shared" si="28"/>
        <v>0</v>
      </c>
      <c r="N242" s="41">
        <v>1</v>
      </c>
      <c r="O242" s="22">
        <v>12.3115877108</v>
      </c>
      <c r="P242" s="22">
        <v>45243.518190499999</v>
      </c>
      <c r="Q242" s="58">
        <v>3.0483392330699992</v>
      </c>
      <c r="R242" s="41">
        <v>2</v>
      </c>
      <c r="S242">
        <v>0</v>
      </c>
      <c r="T242" s="34">
        <v>1</v>
      </c>
      <c r="U242">
        <v>0</v>
      </c>
      <c r="V242" s="3">
        <v>1</v>
      </c>
      <c r="W242">
        <v>0</v>
      </c>
      <c r="X242">
        <v>0</v>
      </c>
      <c r="Y242" s="39">
        <v>2</v>
      </c>
      <c r="Z242" s="38">
        <v>56.769574919500002</v>
      </c>
    </row>
    <row r="243" spans="1:54" x14ac:dyDescent="0.25">
      <c r="A243" s="20">
        <v>961</v>
      </c>
      <c r="B243" t="s">
        <v>4</v>
      </c>
      <c r="C243" t="s">
        <v>7</v>
      </c>
      <c r="D243" s="2">
        <v>21.324076387600002</v>
      </c>
      <c r="E243" s="2">
        <v>75626.804928199999</v>
      </c>
      <c r="F243" s="2">
        <v>23.489499308599999</v>
      </c>
      <c r="G243" s="2">
        <v>76976.836563499994</v>
      </c>
      <c r="H243" s="46">
        <f t="shared" si="24"/>
        <v>2.1654229209999976</v>
      </c>
      <c r="I243" s="46">
        <f t="shared" si="26"/>
        <v>10.154826317632194</v>
      </c>
      <c r="J243" s="29">
        <v>23.489499308599999</v>
      </c>
      <c r="K243" s="29">
        <v>76976.836563499994</v>
      </c>
      <c r="L243" s="29">
        <f t="shared" si="27"/>
        <v>0</v>
      </c>
      <c r="M243" s="29">
        <f t="shared" si="28"/>
        <v>0</v>
      </c>
      <c r="N243" s="44">
        <v>1</v>
      </c>
      <c r="O243" s="22">
        <v>6.3855535294800001</v>
      </c>
      <c r="P243" s="22">
        <v>11893.045841900001</v>
      </c>
      <c r="Q243" s="58">
        <v>0</v>
      </c>
      <c r="R243" s="44">
        <v>1</v>
      </c>
      <c r="S243">
        <v>1</v>
      </c>
      <c r="T243" s="34">
        <v>1</v>
      </c>
      <c r="U243" s="37">
        <v>1</v>
      </c>
      <c r="V243">
        <v>0</v>
      </c>
      <c r="W243">
        <v>0</v>
      </c>
      <c r="X243">
        <v>0</v>
      </c>
      <c r="Y243" s="39">
        <v>1</v>
      </c>
      <c r="Z243" s="38">
        <v>27.519196701399999</v>
      </c>
    </row>
    <row r="244" spans="1:54" x14ac:dyDescent="0.25">
      <c r="A244" s="20">
        <v>962</v>
      </c>
      <c r="B244" t="s">
        <v>4</v>
      </c>
      <c r="C244" t="s">
        <v>7</v>
      </c>
      <c r="D244" s="2">
        <v>62.155431446000001</v>
      </c>
      <c r="E244" s="2">
        <v>249992.115314</v>
      </c>
      <c r="F244" s="2">
        <v>70.915105240700001</v>
      </c>
      <c r="G244" s="2">
        <v>271142.03310599999</v>
      </c>
      <c r="H244" s="46">
        <f t="shared" si="24"/>
        <v>8.7596737946999994</v>
      </c>
      <c r="I244" s="46">
        <f t="shared" si="26"/>
        <v>14.093175111028414</v>
      </c>
      <c r="J244" s="27">
        <v>64.957597000000007</v>
      </c>
      <c r="K244" s="27">
        <v>255967.97309000001</v>
      </c>
      <c r="L244" s="29">
        <f t="shared" si="27"/>
        <v>-5.957508240699994</v>
      </c>
      <c r="M244" s="29">
        <f t="shared" si="28"/>
        <v>-15174.060015999974</v>
      </c>
      <c r="N244" s="44">
        <v>2</v>
      </c>
      <c r="O244" s="22">
        <v>49.391705013600003</v>
      </c>
      <c r="P244" s="22">
        <v>211224.37202400001</v>
      </c>
      <c r="Q244" s="58">
        <v>44.309782156110003</v>
      </c>
      <c r="R244" s="41">
        <v>25</v>
      </c>
      <c r="S244">
        <v>0</v>
      </c>
      <c r="T244" s="34">
        <v>1</v>
      </c>
      <c r="U244">
        <v>0</v>
      </c>
      <c r="V244">
        <v>0</v>
      </c>
      <c r="W244">
        <v>0</v>
      </c>
      <c r="X244">
        <v>1</v>
      </c>
      <c r="Y244" s="39">
        <v>4</v>
      </c>
      <c r="Z244" s="38">
        <v>66.334809532700007</v>
      </c>
    </row>
    <row r="245" spans="1:54" x14ac:dyDescent="0.25">
      <c r="A245" s="20">
        <v>963</v>
      </c>
      <c r="B245" t="s">
        <v>4</v>
      </c>
      <c r="C245" t="s">
        <v>7</v>
      </c>
      <c r="D245" s="2">
        <v>497</v>
      </c>
      <c r="E245" s="2">
        <v>2650560</v>
      </c>
      <c r="F245" s="2">
        <v>503</v>
      </c>
      <c r="G245" s="2">
        <v>2655840</v>
      </c>
      <c r="H245" s="46">
        <f t="shared" si="24"/>
        <v>6</v>
      </c>
      <c r="I245" s="46">
        <f t="shared" si="26"/>
        <v>1.2072434607645874</v>
      </c>
      <c r="J245" s="29">
        <v>503</v>
      </c>
      <c r="K245" s="29">
        <v>2655840</v>
      </c>
      <c r="L245" s="29">
        <f t="shared" si="27"/>
        <v>0</v>
      </c>
      <c r="M245" s="29">
        <f t="shared" si="28"/>
        <v>0</v>
      </c>
      <c r="N245" s="41">
        <v>1</v>
      </c>
      <c r="O245" s="22">
        <v>145.75629762299999</v>
      </c>
      <c r="P245" s="22">
        <v>695386.74350500002</v>
      </c>
      <c r="Q245" s="58">
        <v>143.44709986295999</v>
      </c>
      <c r="R245" s="41">
        <v>48</v>
      </c>
      <c r="S245">
        <v>0</v>
      </c>
      <c r="T245" s="34">
        <v>1</v>
      </c>
      <c r="U245">
        <v>0</v>
      </c>
      <c r="V245" s="3">
        <v>1</v>
      </c>
      <c r="W245">
        <v>0</v>
      </c>
      <c r="X245">
        <v>0</v>
      </c>
      <c r="Y245" s="39">
        <v>2</v>
      </c>
      <c r="Z245" s="38">
        <v>22.7104611179</v>
      </c>
    </row>
    <row r="246" spans="1:54" x14ac:dyDescent="0.25">
      <c r="A246" s="20">
        <v>964</v>
      </c>
      <c r="B246" t="s">
        <v>4</v>
      </c>
      <c r="C246" t="s">
        <v>7</v>
      </c>
      <c r="D246" s="2">
        <v>25.877965104400001</v>
      </c>
      <c r="E246" s="2">
        <v>98606.785329799997</v>
      </c>
      <c r="F246" s="6">
        <v>28.703973999999999</v>
      </c>
      <c r="G246" s="6">
        <v>101063.936993</v>
      </c>
      <c r="H246" s="46">
        <f t="shared" si="24"/>
        <v>2.8260088955999976</v>
      </c>
      <c r="I246" s="46">
        <f t="shared" si="26"/>
        <v>10.920522089735311</v>
      </c>
      <c r="J246" s="29">
        <v>28.703973999999999</v>
      </c>
      <c r="K246" s="29">
        <v>101063.936993</v>
      </c>
      <c r="L246" s="29">
        <f t="shared" si="27"/>
        <v>0</v>
      </c>
      <c r="M246" s="29">
        <f t="shared" si="28"/>
        <v>0</v>
      </c>
      <c r="N246" s="41">
        <v>1</v>
      </c>
      <c r="O246" s="22">
        <v>19.379683731899998</v>
      </c>
      <c r="P246" s="22">
        <v>72042.549010899995</v>
      </c>
      <c r="Q246" s="58">
        <v>8.5214187430999981</v>
      </c>
      <c r="R246" s="41">
        <v>4</v>
      </c>
      <c r="S246">
        <v>0</v>
      </c>
      <c r="T246" s="35">
        <v>0</v>
      </c>
      <c r="U246">
        <v>0</v>
      </c>
      <c r="V246" s="3">
        <v>1</v>
      </c>
      <c r="W246">
        <v>0</v>
      </c>
      <c r="X246">
        <v>0</v>
      </c>
      <c r="Y246" s="39">
        <v>2</v>
      </c>
      <c r="Z246" s="38">
        <v>67.954808979899994</v>
      </c>
    </row>
    <row r="247" spans="1:54" x14ac:dyDescent="0.25">
      <c r="A247" s="20">
        <v>965</v>
      </c>
      <c r="B247" t="s">
        <v>4</v>
      </c>
      <c r="C247" t="s">
        <v>7</v>
      </c>
      <c r="D247" s="2">
        <v>223</v>
      </c>
      <c r="E247" s="2">
        <v>1161600</v>
      </c>
      <c r="F247" s="6">
        <v>246</v>
      </c>
      <c r="G247" s="6">
        <v>1235520</v>
      </c>
      <c r="H247" s="46">
        <f t="shared" si="24"/>
        <v>23</v>
      </c>
      <c r="I247" s="46">
        <f t="shared" si="26"/>
        <v>10.31390134529148</v>
      </c>
      <c r="J247" s="27">
        <v>227</v>
      </c>
      <c r="K247" s="27">
        <f>223*5280</f>
        <v>1177440</v>
      </c>
      <c r="L247" s="29">
        <f t="shared" si="27"/>
        <v>-19</v>
      </c>
      <c r="M247" s="29">
        <f t="shared" si="28"/>
        <v>-58080</v>
      </c>
      <c r="N247" s="44">
        <v>18</v>
      </c>
      <c r="O247" s="22">
        <v>40.881652550200002</v>
      </c>
      <c r="P247" s="22">
        <v>168819.77348900001</v>
      </c>
      <c r="Q247" s="58">
        <v>29.794054477900001</v>
      </c>
      <c r="R247" s="41">
        <v>18</v>
      </c>
      <c r="S247">
        <v>0</v>
      </c>
      <c r="T247" s="34">
        <v>0</v>
      </c>
      <c r="U247">
        <v>0</v>
      </c>
      <c r="V247">
        <v>0</v>
      </c>
      <c r="W247">
        <v>0</v>
      </c>
      <c r="X247">
        <v>1</v>
      </c>
      <c r="Y247" s="39">
        <v>4</v>
      </c>
      <c r="Z247" s="38">
        <v>7.6190476199999996E-2</v>
      </c>
    </row>
    <row r="248" spans="1:54" x14ac:dyDescent="0.25">
      <c r="A248" s="20">
        <v>966</v>
      </c>
      <c r="B248" t="s">
        <v>4</v>
      </c>
      <c r="C248" t="s">
        <v>7</v>
      </c>
      <c r="D248" s="2">
        <v>24.840058269299998</v>
      </c>
      <c r="E248" s="2">
        <v>94135.948859900003</v>
      </c>
      <c r="F248" s="6">
        <v>31.331299000000001</v>
      </c>
      <c r="G248" s="6">
        <v>108861.97025699999</v>
      </c>
      <c r="H248" s="46">
        <f t="shared" si="24"/>
        <v>6.4912407307000031</v>
      </c>
      <c r="I248" s="46">
        <f t="shared" si="26"/>
        <v>26.132147760388197</v>
      </c>
      <c r="J248" s="29">
        <v>31.331299000000001</v>
      </c>
      <c r="K248" s="29">
        <v>108861.97025699999</v>
      </c>
      <c r="L248" s="29">
        <f t="shared" si="27"/>
        <v>0</v>
      </c>
      <c r="M248" s="29">
        <f t="shared" si="28"/>
        <v>0</v>
      </c>
      <c r="N248" s="41">
        <v>1</v>
      </c>
      <c r="O248" s="22">
        <v>25.161275598700001</v>
      </c>
      <c r="P248" s="22">
        <v>97812.857849399996</v>
      </c>
      <c r="Q248" s="58">
        <v>12.054300344400001</v>
      </c>
      <c r="R248" s="41">
        <v>7</v>
      </c>
      <c r="S248">
        <v>0</v>
      </c>
      <c r="T248" s="34">
        <v>1</v>
      </c>
      <c r="U248">
        <v>0</v>
      </c>
      <c r="V248" s="3">
        <v>1</v>
      </c>
      <c r="W248">
        <v>0</v>
      </c>
      <c r="X248">
        <v>0</v>
      </c>
      <c r="Y248" s="39">
        <v>2</v>
      </c>
      <c r="Z248" s="38">
        <v>80.503738529000003</v>
      </c>
    </row>
    <row r="249" spans="1:54" x14ac:dyDescent="0.25">
      <c r="A249" s="20">
        <v>967</v>
      </c>
      <c r="B249" t="s">
        <v>4</v>
      </c>
      <c r="C249" t="s">
        <v>7</v>
      </c>
      <c r="D249" s="2">
        <v>47.8260434476</v>
      </c>
      <c r="E249" s="2">
        <v>151244.19104400001</v>
      </c>
      <c r="F249" s="6">
        <v>65.681960000000004</v>
      </c>
      <c r="G249" s="6">
        <v>226583.31782900001</v>
      </c>
      <c r="H249" s="46">
        <f t="shared" si="24"/>
        <v>17.855916552400004</v>
      </c>
      <c r="I249" s="46">
        <f t="shared" si="26"/>
        <v>37.335132210891771</v>
      </c>
      <c r="J249" s="27">
        <v>49.456671999999998</v>
      </c>
      <c r="K249" s="27">
        <v>164991.44098099999</v>
      </c>
      <c r="L249" s="29">
        <f t="shared" si="27"/>
        <v>-16.225288000000006</v>
      </c>
      <c r="M249" s="29">
        <f t="shared" si="28"/>
        <v>-61591.876848000014</v>
      </c>
      <c r="N249" s="44">
        <v>7</v>
      </c>
      <c r="O249" s="22">
        <v>19.8513881123</v>
      </c>
      <c r="P249" s="22">
        <v>68907.701519800001</v>
      </c>
      <c r="Q249" s="58">
        <v>14.46540986127</v>
      </c>
      <c r="R249" s="41">
        <v>3</v>
      </c>
      <c r="S249">
        <v>0</v>
      </c>
      <c r="T249" s="34">
        <v>1</v>
      </c>
      <c r="U249">
        <v>0</v>
      </c>
      <c r="V249">
        <v>0</v>
      </c>
      <c r="W249">
        <v>0</v>
      </c>
      <c r="X249">
        <v>1</v>
      </c>
      <c r="Y249" s="39">
        <v>4</v>
      </c>
      <c r="Z249" s="38">
        <v>31.482518478199999</v>
      </c>
    </row>
    <row r="250" spans="1:54" x14ac:dyDescent="0.25">
      <c r="A250" s="20">
        <v>968</v>
      </c>
      <c r="B250" t="s">
        <v>4</v>
      </c>
      <c r="C250" t="s">
        <v>7</v>
      </c>
      <c r="D250" s="2">
        <v>25.901015939200001</v>
      </c>
      <c r="E250" s="2">
        <v>53866.941231299999</v>
      </c>
      <c r="F250" s="6">
        <v>48.931077000000002</v>
      </c>
      <c r="G250" s="6">
        <v>136538.91399999999</v>
      </c>
      <c r="H250" s="46">
        <f t="shared" si="24"/>
        <v>23.030061060800001</v>
      </c>
      <c r="I250" s="46">
        <f t="shared" ref="I250:I260" si="29">((F250-D250)/D250) * 100</f>
        <v>88.915666917702097</v>
      </c>
      <c r="J250" s="27">
        <v>31.560845</v>
      </c>
      <c r="K250" s="27">
        <v>63575.144509999998</v>
      </c>
      <c r="L250" s="29">
        <f t="shared" si="27"/>
        <v>-17.370232000000001</v>
      </c>
      <c r="M250" s="29">
        <f t="shared" si="28"/>
        <v>-72963.769489999991</v>
      </c>
      <c r="N250" s="44">
        <v>7</v>
      </c>
      <c r="O250" s="22">
        <v>33.112443349199999</v>
      </c>
      <c r="P250" s="22">
        <v>102844.191574</v>
      </c>
      <c r="Q250" s="58">
        <v>25.999151831999999</v>
      </c>
      <c r="R250" s="41">
        <v>12</v>
      </c>
      <c r="S250">
        <v>0</v>
      </c>
      <c r="T250" s="34">
        <v>1</v>
      </c>
      <c r="U250">
        <v>0</v>
      </c>
      <c r="V250">
        <v>0</v>
      </c>
      <c r="W250">
        <v>0</v>
      </c>
      <c r="X250">
        <v>1</v>
      </c>
      <c r="Y250" s="39">
        <v>4</v>
      </c>
      <c r="Z250" s="38">
        <v>68.913116643199999</v>
      </c>
    </row>
    <row r="251" spans="1:54" s="4" customFormat="1" x14ac:dyDescent="0.25">
      <c r="A251" s="20">
        <v>969</v>
      </c>
      <c r="B251" t="s">
        <v>4</v>
      </c>
      <c r="C251" t="s">
        <v>8</v>
      </c>
      <c r="D251" s="2">
        <v>47.849059039700002</v>
      </c>
      <c r="E251" s="2">
        <v>156333.38858699999</v>
      </c>
      <c r="F251" s="6">
        <v>71.263245999999995</v>
      </c>
      <c r="G251" s="6">
        <v>259573.160944</v>
      </c>
      <c r="H251" s="46">
        <f t="shared" si="24"/>
        <v>23.414186960299993</v>
      </c>
      <c r="I251" s="46">
        <f t="shared" si="29"/>
        <v>48.93343240224101</v>
      </c>
      <c r="J251" s="27">
        <v>53.677582999999998</v>
      </c>
      <c r="K251" s="27">
        <v>159023.571268</v>
      </c>
      <c r="L251" s="29">
        <f t="shared" si="27"/>
        <v>-17.585662999999997</v>
      </c>
      <c r="M251" s="29">
        <f t="shared" si="28"/>
        <v>-100549.589676</v>
      </c>
      <c r="N251" s="44">
        <v>7</v>
      </c>
      <c r="O251" s="22">
        <v>34.727117142200001</v>
      </c>
      <c r="P251" s="22">
        <v>117542.551731</v>
      </c>
      <c r="Q251" s="58">
        <v>13.3407192156</v>
      </c>
      <c r="R251" s="41">
        <v>4</v>
      </c>
      <c r="S251">
        <v>0</v>
      </c>
      <c r="T251" s="34">
        <v>1</v>
      </c>
      <c r="U251">
        <v>0</v>
      </c>
      <c r="V251">
        <v>0</v>
      </c>
      <c r="W251">
        <v>0</v>
      </c>
      <c r="X251">
        <v>1</v>
      </c>
      <c r="Y251" s="39">
        <v>4</v>
      </c>
      <c r="Z251" s="38">
        <v>47.970897364899997</v>
      </c>
      <c r="AA251"/>
      <c r="AB251"/>
      <c r="AC251"/>
      <c r="AD251"/>
      <c r="AE251"/>
      <c r="AF251"/>
      <c r="AG251"/>
      <c r="AH251"/>
      <c r="AI251"/>
      <c r="AJ251"/>
      <c r="AK251"/>
      <c r="AL251"/>
      <c r="AM251"/>
      <c r="AN251"/>
      <c r="AO251"/>
      <c r="AP251"/>
      <c r="AQ251"/>
      <c r="AR251"/>
      <c r="AS251"/>
      <c r="AT251"/>
      <c r="AU251"/>
      <c r="AV251"/>
      <c r="AW251"/>
      <c r="AX251"/>
      <c r="AY251"/>
      <c r="AZ251"/>
      <c r="BA251"/>
      <c r="BB251"/>
    </row>
    <row r="252" spans="1:54" x14ac:dyDescent="0.25">
      <c r="A252" s="20">
        <v>971</v>
      </c>
      <c r="B252" t="s">
        <v>4</v>
      </c>
      <c r="C252" t="s">
        <v>8</v>
      </c>
      <c r="D252" s="2">
        <v>406</v>
      </c>
      <c r="E252" s="2">
        <v>2170080</v>
      </c>
      <c r="F252" s="2">
        <v>411</v>
      </c>
      <c r="G252" s="2">
        <v>2175360</v>
      </c>
      <c r="H252" s="46">
        <f t="shared" si="24"/>
        <v>5</v>
      </c>
      <c r="I252" s="46">
        <f t="shared" si="29"/>
        <v>1.2315270935960592</v>
      </c>
      <c r="J252" s="29">
        <v>411</v>
      </c>
      <c r="K252" s="29">
        <v>2175360</v>
      </c>
      <c r="L252" s="29">
        <f t="shared" si="27"/>
        <v>0</v>
      </c>
      <c r="M252" s="29">
        <f t="shared" si="28"/>
        <v>0</v>
      </c>
      <c r="N252" s="41">
        <v>1</v>
      </c>
      <c r="O252" s="22">
        <v>362.94760657</v>
      </c>
      <c r="P252" s="22">
        <v>1750327.2853399999</v>
      </c>
      <c r="Q252" s="58">
        <v>361.80692589496999</v>
      </c>
      <c r="R252" s="41">
        <v>55</v>
      </c>
      <c r="S252">
        <v>0</v>
      </c>
      <c r="T252" s="34">
        <v>1</v>
      </c>
      <c r="U252">
        <v>0</v>
      </c>
      <c r="V252" s="3">
        <v>1</v>
      </c>
      <c r="W252">
        <v>0</v>
      </c>
      <c r="X252">
        <v>0</v>
      </c>
      <c r="Y252" s="39">
        <v>2</v>
      </c>
      <c r="Z252" s="38">
        <v>89.246662754100001</v>
      </c>
    </row>
    <row r="253" spans="1:54" s="7" customFormat="1" ht="15" customHeight="1" x14ac:dyDescent="0.25">
      <c r="A253" s="11">
        <v>1098</v>
      </c>
      <c r="B253" s="7" t="s">
        <v>4</v>
      </c>
      <c r="C253" s="7" t="s">
        <v>7</v>
      </c>
      <c r="D253" s="2">
        <v>36.637356339</v>
      </c>
      <c r="E253" s="2">
        <v>140073.870734</v>
      </c>
      <c r="F253" s="2">
        <v>41.0358152859</v>
      </c>
      <c r="G253" s="2">
        <v>145579.31297999999</v>
      </c>
      <c r="H253" s="46">
        <f t="shared" si="24"/>
        <v>4.3984589468999999</v>
      </c>
      <c r="I253" s="46">
        <f t="shared" si="29"/>
        <v>12.005393910525953</v>
      </c>
      <c r="J253" s="29">
        <v>41.0358152859</v>
      </c>
      <c r="K253" s="29">
        <v>145579.31297999999</v>
      </c>
      <c r="L253" s="29">
        <f t="shared" si="27"/>
        <v>0</v>
      </c>
      <c r="M253" s="29">
        <f t="shared" si="28"/>
        <v>0</v>
      </c>
      <c r="N253" s="41">
        <v>1</v>
      </c>
      <c r="O253" s="22">
        <v>30.819850215700001</v>
      </c>
      <c r="P253" s="22">
        <v>121299.552542</v>
      </c>
      <c r="Q253" s="58">
        <v>13.746154927599999</v>
      </c>
      <c r="R253" s="44">
        <v>4</v>
      </c>
      <c r="S253">
        <v>0</v>
      </c>
      <c r="T253" s="34">
        <v>1</v>
      </c>
      <c r="U253">
        <v>0</v>
      </c>
      <c r="V253" s="3">
        <v>1</v>
      </c>
      <c r="W253">
        <v>0</v>
      </c>
      <c r="X253">
        <v>0</v>
      </c>
      <c r="Y253" s="39">
        <v>2</v>
      </c>
      <c r="Z253" s="38">
        <v>75.104759101200003</v>
      </c>
    </row>
    <row r="254" spans="1:54" s="7" customFormat="1" ht="15" customHeight="1" x14ac:dyDescent="0.25">
      <c r="A254" s="11">
        <v>1102</v>
      </c>
      <c r="B254" s="7" t="s">
        <v>4</v>
      </c>
      <c r="C254" s="7" t="s">
        <v>7</v>
      </c>
      <c r="D254" s="2">
        <v>11.1795112428</v>
      </c>
      <c r="E254" s="2">
        <v>30330.878267299999</v>
      </c>
      <c r="F254" s="2">
        <v>15.289343536600001</v>
      </c>
      <c r="G254" s="2">
        <v>37899.397125199997</v>
      </c>
      <c r="H254" s="46">
        <f t="shared" si="24"/>
        <v>4.1098322938000003</v>
      </c>
      <c r="I254" s="46">
        <f t="shared" si="29"/>
        <v>36.762182214780431</v>
      </c>
      <c r="J254" s="29">
        <v>15.289343536600001</v>
      </c>
      <c r="K254" s="29">
        <v>37899.397125199997</v>
      </c>
      <c r="L254" s="29">
        <f t="shared" si="27"/>
        <v>0</v>
      </c>
      <c r="M254" s="29">
        <f t="shared" si="28"/>
        <v>0</v>
      </c>
      <c r="N254" s="44">
        <v>1</v>
      </c>
      <c r="O254" s="22">
        <v>5.4572969416100001</v>
      </c>
      <c r="P254" s="22">
        <v>9747.3099756299998</v>
      </c>
      <c r="Q254" s="58">
        <v>0</v>
      </c>
      <c r="R254" s="44">
        <v>1</v>
      </c>
      <c r="S254">
        <v>1</v>
      </c>
      <c r="T254" s="34">
        <v>1</v>
      </c>
      <c r="U254" s="37">
        <v>1</v>
      </c>
      <c r="V254">
        <v>0</v>
      </c>
      <c r="W254">
        <v>0</v>
      </c>
      <c r="X254">
        <v>0</v>
      </c>
      <c r="Y254" s="39">
        <v>1</v>
      </c>
      <c r="Z254" s="38">
        <v>66.734642110500005</v>
      </c>
    </row>
    <row r="255" spans="1:54" s="7" customFormat="1" ht="15" customHeight="1" x14ac:dyDescent="0.25">
      <c r="A255" s="11">
        <v>1103</v>
      </c>
      <c r="B255" s="7" t="s">
        <v>4</v>
      </c>
      <c r="C255" s="7" t="s">
        <v>7</v>
      </c>
      <c r="D255" s="2">
        <v>23.1714100441</v>
      </c>
      <c r="E255" s="2">
        <v>77704.433323899997</v>
      </c>
      <c r="F255" s="2">
        <v>24.057951045399999</v>
      </c>
      <c r="G255" s="2">
        <v>79088.743090599994</v>
      </c>
      <c r="H255" s="46">
        <f t="shared" si="24"/>
        <v>0.88654100129999946</v>
      </c>
      <c r="I255" s="46">
        <f t="shared" si="29"/>
        <v>3.826012312641863</v>
      </c>
      <c r="J255" s="29">
        <v>24.057951045399999</v>
      </c>
      <c r="K255" s="29">
        <v>79088.743090599994</v>
      </c>
      <c r="L255" s="29">
        <f t="shared" si="27"/>
        <v>0</v>
      </c>
      <c r="M255" s="29">
        <f t="shared" si="28"/>
        <v>0</v>
      </c>
      <c r="N255" s="44">
        <v>1</v>
      </c>
      <c r="O255" s="22">
        <v>3.5742849274199999</v>
      </c>
      <c r="P255" s="22">
        <v>6230.4423189099998</v>
      </c>
      <c r="Q255" s="58">
        <v>0</v>
      </c>
      <c r="R255" s="44">
        <v>1</v>
      </c>
      <c r="S255">
        <v>1</v>
      </c>
      <c r="T255" s="34">
        <v>1</v>
      </c>
      <c r="U255" s="37">
        <v>1</v>
      </c>
      <c r="V255">
        <v>0</v>
      </c>
      <c r="W255">
        <v>0</v>
      </c>
      <c r="X255">
        <v>0</v>
      </c>
      <c r="Y255" s="39">
        <v>1</v>
      </c>
      <c r="Z255" s="38">
        <v>14.8569798013</v>
      </c>
    </row>
    <row r="256" spans="1:54" s="7" customFormat="1" ht="15" customHeight="1" x14ac:dyDescent="0.25">
      <c r="A256" s="11">
        <v>1104</v>
      </c>
      <c r="B256" s="7" t="s">
        <v>4</v>
      </c>
      <c r="C256" s="7" t="s">
        <v>8</v>
      </c>
      <c r="D256" s="2">
        <v>33.394164233300003</v>
      </c>
      <c r="E256" s="2">
        <v>130189.198038</v>
      </c>
      <c r="F256" s="2">
        <v>35.853441673100001</v>
      </c>
      <c r="G256" s="2">
        <v>138190.28025499999</v>
      </c>
      <c r="H256" s="46">
        <f t="shared" si="24"/>
        <v>2.4592774397999975</v>
      </c>
      <c r="I256" s="46">
        <f t="shared" si="29"/>
        <v>7.3643928400748973</v>
      </c>
      <c r="J256" s="29">
        <v>35.853441673100001</v>
      </c>
      <c r="K256" s="29">
        <v>138190.28025499999</v>
      </c>
      <c r="L256" s="29">
        <f t="shared" si="27"/>
        <v>0</v>
      </c>
      <c r="M256" s="29">
        <f t="shared" si="28"/>
        <v>0</v>
      </c>
      <c r="N256" s="44">
        <v>1</v>
      </c>
      <c r="O256" s="22">
        <v>2.9101188750899998</v>
      </c>
      <c r="P256" s="22">
        <v>4662.8153677099999</v>
      </c>
      <c r="Q256" s="58">
        <v>0</v>
      </c>
      <c r="R256" s="44">
        <v>1</v>
      </c>
      <c r="S256">
        <v>1</v>
      </c>
      <c r="T256" s="35">
        <v>0</v>
      </c>
      <c r="U256" s="37">
        <v>1</v>
      </c>
      <c r="V256">
        <v>0</v>
      </c>
      <c r="W256">
        <v>0</v>
      </c>
      <c r="X256">
        <v>0</v>
      </c>
      <c r="Y256" s="39">
        <v>1</v>
      </c>
      <c r="Z256" s="38">
        <v>13.013299955200001</v>
      </c>
    </row>
    <row r="257" spans="1:26" s="7" customFormat="1" ht="15" customHeight="1" x14ac:dyDescent="0.25">
      <c r="A257" s="11">
        <v>1105</v>
      </c>
      <c r="B257" s="7" t="s">
        <v>4</v>
      </c>
      <c r="C257" s="7" t="s">
        <v>8</v>
      </c>
      <c r="D257" s="2">
        <v>15.588474374500001</v>
      </c>
      <c r="E257" s="2">
        <v>29617.398829500002</v>
      </c>
      <c r="F257" s="2">
        <v>16.975339842899999</v>
      </c>
      <c r="G257" s="2">
        <v>31060.946194600001</v>
      </c>
      <c r="H257" s="46">
        <f t="shared" si="24"/>
        <v>1.3868654683999981</v>
      </c>
      <c r="I257" s="46">
        <f t="shared" si="29"/>
        <v>8.8967363648405886</v>
      </c>
      <c r="J257" s="29">
        <v>16.975339842899999</v>
      </c>
      <c r="K257" s="29">
        <v>31060.946194600001</v>
      </c>
      <c r="L257" s="29">
        <f t="shared" si="27"/>
        <v>0</v>
      </c>
      <c r="M257" s="29">
        <f t="shared" si="28"/>
        <v>0</v>
      </c>
      <c r="N257" s="44">
        <v>1</v>
      </c>
      <c r="O257" s="22">
        <v>3.8191190857500001</v>
      </c>
      <c r="P257" s="22">
        <v>6986.1321954699997</v>
      </c>
      <c r="Q257" s="58">
        <v>0</v>
      </c>
      <c r="R257" s="44">
        <v>1</v>
      </c>
      <c r="S257">
        <v>1</v>
      </c>
      <c r="T257" s="34">
        <v>1</v>
      </c>
      <c r="U257" s="37">
        <v>1</v>
      </c>
      <c r="V257">
        <v>0</v>
      </c>
      <c r="W257">
        <v>0</v>
      </c>
      <c r="X257">
        <v>0</v>
      </c>
      <c r="Y257" s="39">
        <v>1</v>
      </c>
      <c r="Z257" s="38">
        <v>22.498041989699999</v>
      </c>
    </row>
    <row r="258" spans="1:26" s="7" customFormat="1" ht="15" customHeight="1" x14ac:dyDescent="0.25">
      <c r="A258" s="11">
        <v>1107</v>
      </c>
      <c r="B258" s="7" t="s">
        <v>4</v>
      </c>
      <c r="C258" s="7" t="s">
        <v>8</v>
      </c>
      <c r="D258" s="2">
        <v>21.6155897294</v>
      </c>
      <c r="E258" s="2">
        <v>82634.883968399998</v>
      </c>
      <c r="F258" s="2">
        <v>23.258201237600002</v>
      </c>
      <c r="G258" s="2">
        <v>86850.949972200004</v>
      </c>
      <c r="H258" s="46">
        <f t="shared" si="24"/>
        <v>1.6426115082000017</v>
      </c>
      <c r="I258" s="46">
        <f t="shared" si="29"/>
        <v>7.59919821186205</v>
      </c>
      <c r="J258" s="29">
        <v>23.258201237600002</v>
      </c>
      <c r="K258" s="29">
        <v>86850.949972200004</v>
      </c>
      <c r="L258" s="29">
        <f t="shared" si="27"/>
        <v>0</v>
      </c>
      <c r="M258" s="29">
        <f t="shared" si="28"/>
        <v>0</v>
      </c>
      <c r="N258" s="41">
        <v>1</v>
      </c>
      <c r="O258" s="22">
        <v>20.046267350400001</v>
      </c>
      <c r="P258" s="22">
        <v>81198.064627600004</v>
      </c>
      <c r="Q258" s="58">
        <v>12.377772251270001</v>
      </c>
      <c r="R258" s="44">
        <v>6</v>
      </c>
      <c r="S258">
        <v>0</v>
      </c>
      <c r="T258" s="34">
        <v>1</v>
      </c>
      <c r="U258">
        <v>0</v>
      </c>
      <c r="V258" s="3">
        <v>1</v>
      </c>
      <c r="W258">
        <v>0</v>
      </c>
      <c r="X258">
        <v>0</v>
      </c>
      <c r="Y258" s="39">
        <v>2</v>
      </c>
      <c r="Z258" s="38">
        <v>86.190101915499994</v>
      </c>
    </row>
    <row r="259" spans="1:26" s="7" customFormat="1" ht="15" customHeight="1" x14ac:dyDescent="0.25">
      <c r="A259" s="11">
        <v>1108</v>
      </c>
      <c r="B259" s="7" t="s">
        <v>4</v>
      </c>
      <c r="C259" s="7" t="s">
        <v>8</v>
      </c>
      <c r="D259" s="2">
        <v>12.4395737866</v>
      </c>
      <c r="E259" s="2">
        <v>34298.573418599997</v>
      </c>
      <c r="F259" s="2">
        <v>13.826439255</v>
      </c>
      <c r="G259" s="2">
        <v>35742.120783799997</v>
      </c>
      <c r="H259" s="46">
        <f t="shared" si="24"/>
        <v>1.3868654683999999</v>
      </c>
      <c r="I259" s="46">
        <f t="shared" si="29"/>
        <v>11.148818216697597</v>
      </c>
      <c r="J259" s="29">
        <v>13.826439255</v>
      </c>
      <c r="K259" s="29">
        <v>35742.120783799997</v>
      </c>
      <c r="L259" s="29">
        <f t="shared" si="27"/>
        <v>0</v>
      </c>
      <c r="M259" s="29">
        <f t="shared" si="28"/>
        <v>0</v>
      </c>
      <c r="N259" s="44">
        <v>1</v>
      </c>
      <c r="O259" s="22">
        <v>3.5742849274199999</v>
      </c>
      <c r="P259" s="22">
        <v>6230.4423189099998</v>
      </c>
      <c r="Q259" s="58">
        <v>0</v>
      </c>
      <c r="R259" s="44">
        <v>1</v>
      </c>
      <c r="S259">
        <v>1</v>
      </c>
      <c r="T259" s="34">
        <v>1</v>
      </c>
      <c r="U259" s="37">
        <v>1</v>
      </c>
      <c r="V259">
        <v>0</v>
      </c>
      <c r="W259">
        <v>0</v>
      </c>
      <c r="X259">
        <v>0</v>
      </c>
      <c r="Y259" s="39">
        <v>1</v>
      </c>
      <c r="Z259" s="38">
        <v>73.795490668400006</v>
      </c>
    </row>
    <row r="260" spans="1:26" s="7" customFormat="1" ht="15" customHeight="1" x14ac:dyDescent="0.25">
      <c r="A260" s="11">
        <v>1110</v>
      </c>
      <c r="B260" s="7" t="s">
        <v>4</v>
      </c>
      <c r="C260" s="7" t="s">
        <v>8</v>
      </c>
      <c r="D260" s="2">
        <v>7.6489404320299998</v>
      </c>
      <c r="E260" s="2">
        <v>16985.988096100002</v>
      </c>
      <c r="F260" s="2">
        <v>8.8373840450099994</v>
      </c>
      <c r="G260" s="2">
        <v>13874.7220653</v>
      </c>
      <c r="H260" s="46">
        <f t="shared" si="24"/>
        <v>1.1884436129799996</v>
      </c>
      <c r="I260" s="46">
        <f t="shared" si="29"/>
        <v>15.537362639188329</v>
      </c>
      <c r="J260" s="29">
        <v>8.8373840450099994</v>
      </c>
      <c r="K260" s="29">
        <v>13874.7220653</v>
      </c>
      <c r="L260" s="29">
        <f t="shared" si="27"/>
        <v>0</v>
      </c>
      <c r="M260" s="29">
        <f t="shared" si="28"/>
        <v>0</v>
      </c>
      <c r="N260" s="41">
        <v>1</v>
      </c>
      <c r="O260" s="22">
        <v>64.734319496099999</v>
      </c>
      <c r="P260" s="22">
        <v>47575.318491600003</v>
      </c>
      <c r="Q260" s="58">
        <v>5.3231420162999967</v>
      </c>
      <c r="R260" s="44">
        <v>2</v>
      </c>
      <c r="S260">
        <v>0</v>
      </c>
      <c r="T260" s="34">
        <v>1</v>
      </c>
      <c r="U260">
        <v>0</v>
      </c>
      <c r="V260" s="3">
        <v>1</v>
      </c>
      <c r="W260">
        <v>0</v>
      </c>
      <c r="X260">
        <v>0</v>
      </c>
      <c r="Y260" s="39">
        <v>2</v>
      </c>
      <c r="Z260" s="38">
        <v>36.539921971299997</v>
      </c>
    </row>
    <row r="261" spans="1:26" x14ac:dyDescent="0.25">
      <c r="O261" s="25"/>
      <c r="P261" s="26"/>
      <c r="Q261" s="60"/>
    </row>
    <row r="262" spans="1:26" x14ac:dyDescent="0.25">
      <c r="O262" s="26"/>
      <c r="P262" s="26"/>
      <c r="Q262" s="60"/>
    </row>
    <row r="263" spans="1:26" x14ac:dyDescent="0.25">
      <c r="O263" s="26"/>
    </row>
    <row r="264" spans="1:26" x14ac:dyDescent="0.25">
      <c r="O264" s="26"/>
    </row>
    <row r="265" spans="1:26" x14ac:dyDescent="0.25">
      <c r="O265" s="26"/>
    </row>
    <row r="266" spans="1:26" x14ac:dyDescent="0.25">
      <c r="O266" s="26"/>
    </row>
    <row r="267" spans="1:26" x14ac:dyDescent="0.25">
      <c r="O267" s="26"/>
    </row>
    <row r="268" spans="1:26" x14ac:dyDescent="0.25">
      <c r="O268" s="26"/>
    </row>
    <row r="269" spans="1:26" x14ac:dyDescent="0.25">
      <c r="O269" s="26"/>
    </row>
  </sheetData>
  <autoFilter ref="A1:Z260"/>
  <sortState ref="A2:DO270">
    <sortCondition ref="A2:A270"/>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opLeftCell="A19" workbookViewId="0">
      <selection activeCell="C28" sqref="C28"/>
    </sheetView>
  </sheetViews>
  <sheetFormatPr defaultRowHeight="15" x14ac:dyDescent="0.25"/>
  <cols>
    <col min="2" max="2" width="25.5703125" customWidth="1"/>
    <col min="3" max="3" width="160.140625" style="62" customWidth="1"/>
  </cols>
  <sheetData>
    <row r="1" spans="1:3" x14ac:dyDescent="0.25">
      <c r="A1" s="39" t="s">
        <v>79</v>
      </c>
      <c r="B1" s="39" t="s">
        <v>56</v>
      </c>
      <c r="C1" s="62" t="s">
        <v>80</v>
      </c>
    </row>
    <row r="2" spans="1:3" x14ac:dyDescent="0.25">
      <c r="A2" s="39" t="s">
        <v>81</v>
      </c>
      <c r="B2" s="39" t="s">
        <v>82</v>
      </c>
      <c r="C2" s="62" t="s">
        <v>83</v>
      </c>
    </row>
    <row r="3" spans="1:3" x14ac:dyDescent="0.25">
      <c r="A3" s="39" t="s">
        <v>84</v>
      </c>
      <c r="B3" s="39" t="s">
        <v>1</v>
      </c>
      <c r="C3" s="62" t="s">
        <v>85</v>
      </c>
    </row>
    <row r="4" spans="1:3" x14ac:dyDescent="0.25">
      <c r="A4" s="39" t="s">
        <v>86</v>
      </c>
      <c r="B4" s="39" t="s">
        <v>57</v>
      </c>
      <c r="C4" s="62" t="s">
        <v>87</v>
      </c>
    </row>
    <row r="5" spans="1:3" x14ac:dyDescent="0.25">
      <c r="A5" s="39" t="s">
        <v>88</v>
      </c>
      <c r="B5" s="39" t="s">
        <v>58</v>
      </c>
      <c r="C5" s="62" t="s">
        <v>89</v>
      </c>
    </row>
    <row r="6" spans="1:3" x14ac:dyDescent="0.25">
      <c r="A6" s="39" t="s">
        <v>90</v>
      </c>
      <c r="B6" s="39" t="s">
        <v>59</v>
      </c>
      <c r="C6" s="62" t="s">
        <v>91</v>
      </c>
    </row>
    <row r="7" spans="1:3" x14ac:dyDescent="0.25">
      <c r="A7" s="39" t="s">
        <v>92</v>
      </c>
      <c r="B7" s="39" t="s">
        <v>58</v>
      </c>
      <c r="C7" s="62" t="s">
        <v>93</v>
      </c>
    </row>
    <row r="8" spans="1:3" x14ac:dyDescent="0.25">
      <c r="A8" s="39" t="s">
        <v>94</v>
      </c>
      <c r="B8" s="39" t="s">
        <v>2</v>
      </c>
      <c r="C8" s="62" t="s">
        <v>95</v>
      </c>
    </row>
    <row r="9" spans="1:3" x14ac:dyDescent="0.25">
      <c r="A9" s="39" t="s">
        <v>96</v>
      </c>
      <c r="B9" s="39" t="s">
        <v>3</v>
      </c>
      <c r="C9" s="62" t="s">
        <v>97</v>
      </c>
    </row>
    <row r="10" spans="1:3" x14ac:dyDescent="0.25">
      <c r="A10" s="39" t="s">
        <v>98</v>
      </c>
      <c r="B10" s="39" t="s">
        <v>66</v>
      </c>
      <c r="C10" s="62" t="s">
        <v>131</v>
      </c>
    </row>
    <row r="11" spans="1:3" x14ac:dyDescent="0.25">
      <c r="A11" s="39" t="s">
        <v>99</v>
      </c>
      <c r="B11" s="39" t="s">
        <v>67</v>
      </c>
      <c r="C11" s="62" t="s">
        <v>130</v>
      </c>
    </row>
    <row r="12" spans="1:3" ht="30" x14ac:dyDescent="0.25">
      <c r="A12" s="39" t="s">
        <v>100</v>
      </c>
      <c r="B12" s="39" t="s">
        <v>64</v>
      </c>
      <c r="C12" s="62" t="s">
        <v>101</v>
      </c>
    </row>
    <row r="13" spans="1:3" ht="30" x14ac:dyDescent="0.25">
      <c r="A13" s="39" t="s">
        <v>102</v>
      </c>
      <c r="B13" s="39" t="s">
        <v>65</v>
      </c>
      <c r="C13" s="62" t="s">
        <v>103</v>
      </c>
    </row>
    <row r="14" spans="1:3" x14ac:dyDescent="0.25">
      <c r="A14" s="39" t="s">
        <v>104</v>
      </c>
      <c r="B14" s="39" t="s">
        <v>76</v>
      </c>
      <c r="C14" s="62" t="s">
        <v>105</v>
      </c>
    </row>
    <row r="15" spans="1:3" x14ac:dyDescent="0.25">
      <c r="A15" s="39" t="s">
        <v>106</v>
      </c>
      <c r="B15" s="39" t="s">
        <v>61</v>
      </c>
      <c r="C15" s="62" t="s">
        <v>111</v>
      </c>
    </row>
    <row r="16" spans="1:3" x14ac:dyDescent="0.25">
      <c r="A16" s="39" t="s">
        <v>107</v>
      </c>
      <c r="B16" s="39" t="s">
        <v>62</v>
      </c>
      <c r="C16" s="62" t="s">
        <v>113</v>
      </c>
    </row>
    <row r="17" spans="1:3" ht="30" x14ac:dyDescent="0.25">
      <c r="A17" s="39" t="s">
        <v>108</v>
      </c>
      <c r="B17" s="58" t="s">
        <v>78</v>
      </c>
      <c r="C17" s="62" t="s">
        <v>115</v>
      </c>
    </row>
    <row r="18" spans="1:3" x14ac:dyDescent="0.25">
      <c r="A18" s="39" t="s">
        <v>109</v>
      </c>
      <c r="B18" s="39" t="s">
        <v>77</v>
      </c>
      <c r="C18" s="62" t="s">
        <v>117</v>
      </c>
    </row>
    <row r="19" spans="1:3" x14ac:dyDescent="0.25">
      <c r="A19" s="39" t="s">
        <v>110</v>
      </c>
      <c r="B19" s="39" t="s">
        <v>63</v>
      </c>
      <c r="C19" s="62" t="s">
        <v>119</v>
      </c>
    </row>
    <row r="20" spans="1:3" ht="30" x14ac:dyDescent="0.25">
      <c r="A20" s="39" t="s">
        <v>112</v>
      </c>
      <c r="B20" s="39" t="s">
        <v>68</v>
      </c>
      <c r="C20" s="62" t="s">
        <v>121</v>
      </c>
    </row>
    <row r="21" spans="1:3" x14ac:dyDescent="0.25">
      <c r="A21" s="39" t="s">
        <v>114</v>
      </c>
      <c r="B21" s="39" t="s">
        <v>71</v>
      </c>
      <c r="C21" s="62" t="s">
        <v>123</v>
      </c>
    </row>
    <row r="22" spans="1:3" x14ac:dyDescent="0.25">
      <c r="A22" s="39" t="s">
        <v>116</v>
      </c>
      <c r="B22" s="39" t="s">
        <v>69</v>
      </c>
      <c r="C22" s="62" t="s">
        <v>125</v>
      </c>
    </row>
    <row r="23" spans="1:3" x14ac:dyDescent="0.25">
      <c r="A23" s="39" t="s">
        <v>118</v>
      </c>
      <c r="B23" s="39" t="s">
        <v>70</v>
      </c>
      <c r="C23" s="62" t="s">
        <v>126</v>
      </c>
    </row>
    <row r="24" spans="1:3" x14ac:dyDescent="0.25">
      <c r="A24" s="39" t="s">
        <v>120</v>
      </c>
      <c r="B24" s="39" t="s">
        <v>72</v>
      </c>
      <c r="C24" s="62" t="s">
        <v>127</v>
      </c>
    </row>
    <row r="25" spans="1:3" x14ac:dyDescent="0.25">
      <c r="A25" s="39" t="s">
        <v>122</v>
      </c>
      <c r="B25" s="39" t="s">
        <v>75</v>
      </c>
      <c r="C25" s="62" t="s">
        <v>128</v>
      </c>
    </row>
    <row r="26" spans="1:3" ht="45" x14ac:dyDescent="0.25">
      <c r="A26" s="39" t="s">
        <v>124</v>
      </c>
      <c r="B26" s="39" t="s">
        <v>74</v>
      </c>
      <c r="C26" s="62" t="s">
        <v>129</v>
      </c>
    </row>
    <row r="27" spans="1:3" x14ac:dyDescent="0.25">
      <c r="A27" s="39"/>
    </row>
    <row r="28" spans="1:3" x14ac:dyDescent="0.25">
      <c r="A28" s="39"/>
    </row>
    <row r="29" spans="1:3" x14ac:dyDescent="0.25">
      <c r="A29" s="39"/>
    </row>
    <row r="30" spans="1:3" x14ac:dyDescent="0.25">
      <c r="A30"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CNG Consumers</vt:lpstr>
      <vt:lpstr>Consumer Data Dictionary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Kelley</dc:creator>
  <cp:lastModifiedBy>Michael Kuby</cp:lastModifiedBy>
  <dcterms:created xsi:type="dcterms:W3CDTF">2012-02-16T21:20:17Z</dcterms:created>
  <dcterms:modified xsi:type="dcterms:W3CDTF">2014-09-04T00:55:36Z</dcterms:modified>
</cp:coreProperties>
</file>