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65" windowWidth="24255" windowHeight="5925"/>
  </bookViews>
  <sheets>
    <sheet name="Fleet" sheetId="3" r:id="rId1"/>
    <sheet name="Commercial Vehicle Dictionary" sheetId="6" r:id="rId2"/>
  </sheets>
  <definedNames>
    <definedName name="_xlnm._FilterDatabase" localSheetId="0" hidden="1">Fleet!$A$1:$J$157</definedName>
  </definedNames>
  <calcPr calcId="145621"/>
</workbook>
</file>

<file path=xl/calcChain.xml><?xml version="1.0" encoding="utf-8"?>
<calcChain xmlns="http://schemas.openxmlformats.org/spreadsheetml/2006/main">
  <c r="P157" i="3" l="1"/>
  <c r="P156" i="3"/>
  <c r="P155" i="3"/>
  <c r="P154" i="3"/>
  <c r="P153" i="3"/>
  <c r="P152" i="3"/>
  <c r="P151" i="3"/>
  <c r="P150" i="3"/>
  <c r="P149" i="3"/>
  <c r="P148" i="3"/>
  <c r="P146" i="3"/>
  <c r="P145" i="3"/>
  <c r="P144" i="3"/>
  <c r="P143" i="3"/>
  <c r="P142" i="3"/>
  <c r="P141" i="3"/>
  <c r="P140" i="3"/>
  <c r="P139" i="3"/>
  <c r="P138" i="3"/>
  <c r="P137" i="3"/>
  <c r="P136" i="3"/>
  <c r="P135"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3" i="3"/>
  <c r="P92" i="3"/>
  <c r="P91" i="3"/>
  <c r="P90" i="3"/>
  <c r="P85" i="3"/>
  <c r="P84" i="3"/>
  <c r="P80" i="3"/>
  <c r="P79" i="3"/>
  <c r="P78" i="3"/>
  <c r="P77" i="3"/>
  <c r="P76" i="3"/>
  <c r="P75" i="3"/>
  <c r="P74" i="3"/>
  <c r="P73" i="3"/>
  <c r="P71" i="3"/>
  <c r="P70" i="3"/>
  <c r="P69" i="3"/>
  <c r="P68" i="3"/>
  <c r="P67" i="3"/>
  <c r="P66" i="3"/>
  <c r="P54" i="3" l="1"/>
  <c r="P65" i="3" l="1"/>
  <c r="P64" i="3"/>
  <c r="P63" i="3"/>
  <c r="P62" i="3"/>
  <c r="P61" i="3"/>
  <c r="P60" i="3"/>
  <c r="P59" i="3"/>
  <c r="P58" i="3"/>
  <c r="P57" i="3"/>
  <c r="P56" i="3"/>
  <c r="P55" i="3"/>
  <c r="P52" i="3"/>
  <c r="P51" i="3"/>
  <c r="P50" i="3"/>
  <c r="P49" i="3"/>
  <c r="P48" i="3"/>
  <c r="P47" i="3"/>
  <c r="P46" i="3"/>
  <c r="P45" i="3"/>
  <c r="P44" i="3"/>
  <c r="P43" i="3"/>
  <c r="P42" i="3"/>
  <c r="P41" i="3" l="1"/>
  <c r="P40" i="3" l="1"/>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P4" i="3"/>
  <c r="P3" i="3"/>
  <c r="P2" i="3"/>
  <c r="J65" i="3" l="1"/>
  <c r="I65" i="3"/>
  <c r="I40" i="3"/>
  <c r="H65" i="3"/>
  <c r="H40" i="3"/>
  <c r="I89" i="3"/>
  <c r="H89" i="3"/>
  <c r="I88" i="3"/>
  <c r="H88" i="3"/>
  <c r="I87" i="3"/>
  <c r="H87" i="3"/>
  <c r="I86" i="3"/>
  <c r="H86" i="3"/>
  <c r="J48" i="3" l="1"/>
  <c r="I48" i="3"/>
  <c r="H48" i="3"/>
  <c r="J47" i="3"/>
  <c r="I47" i="3"/>
  <c r="H47" i="3"/>
  <c r="J157" i="3"/>
  <c r="I157" i="3"/>
  <c r="H157" i="3"/>
  <c r="J156" i="3"/>
  <c r="I156" i="3"/>
  <c r="H156" i="3"/>
  <c r="J155" i="3"/>
  <c r="I155" i="3"/>
  <c r="H155" i="3"/>
  <c r="J39" i="3"/>
  <c r="I39" i="3"/>
  <c r="H39" i="3"/>
  <c r="J38" i="3"/>
  <c r="I38" i="3"/>
  <c r="H38" i="3"/>
  <c r="J37" i="3"/>
  <c r="I37" i="3"/>
  <c r="H37" i="3"/>
  <c r="J118" i="3"/>
  <c r="I118" i="3"/>
  <c r="H118" i="3"/>
  <c r="I117" i="3"/>
  <c r="H117" i="3"/>
  <c r="J116" i="3"/>
  <c r="I116" i="3"/>
  <c r="H116" i="3"/>
  <c r="I115" i="3"/>
  <c r="H115" i="3"/>
  <c r="J36" i="3"/>
  <c r="I36" i="3"/>
  <c r="H36" i="3"/>
  <c r="J35" i="3"/>
  <c r="I35" i="3"/>
  <c r="H35" i="3"/>
  <c r="J34" i="3"/>
  <c r="I34" i="3"/>
  <c r="H34" i="3"/>
  <c r="J33" i="3"/>
  <c r="I33" i="3"/>
  <c r="H33" i="3"/>
  <c r="I32" i="3"/>
  <c r="H32" i="3"/>
  <c r="J31" i="3"/>
  <c r="I31" i="3"/>
  <c r="H31" i="3"/>
  <c r="J30" i="3"/>
  <c r="I30" i="3"/>
  <c r="H30" i="3"/>
  <c r="J29" i="3"/>
  <c r="I29" i="3"/>
  <c r="H29" i="3"/>
  <c r="J28" i="3"/>
  <c r="I28" i="3"/>
  <c r="H28" i="3"/>
  <c r="I27" i="3"/>
  <c r="H27" i="3"/>
  <c r="J26" i="3"/>
  <c r="I26" i="3"/>
  <c r="H26" i="3"/>
  <c r="J25" i="3"/>
  <c r="I25" i="3"/>
  <c r="H25" i="3"/>
  <c r="J24" i="3"/>
  <c r="I24" i="3"/>
  <c r="H24" i="3"/>
  <c r="J23" i="3"/>
  <c r="I23" i="3"/>
  <c r="H23" i="3"/>
  <c r="I22" i="3"/>
  <c r="H22" i="3"/>
  <c r="J21" i="3"/>
  <c r="I21" i="3"/>
  <c r="H21" i="3"/>
  <c r="I20" i="3"/>
  <c r="H20" i="3"/>
  <c r="J19" i="3"/>
  <c r="I19" i="3"/>
  <c r="H19" i="3"/>
  <c r="J18" i="3"/>
  <c r="I18" i="3"/>
  <c r="H18" i="3"/>
  <c r="J17" i="3"/>
  <c r="I17" i="3"/>
  <c r="H17" i="3"/>
  <c r="J16" i="3"/>
  <c r="I16" i="3"/>
  <c r="H16" i="3"/>
  <c r="J15" i="3"/>
  <c r="I15" i="3"/>
  <c r="H15" i="3"/>
  <c r="I14" i="3"/>
  <c r="H14" i="3"/>
  <c r="J13" i="3"/>
  <c r="I13" i="3"/>
  <c r="H13" i="3"/>
  <c r="J12" i="3"/>
  <c r="I12" i="3"/>
  <c r="H12" i="3"/>
  <c r="J11" i="3"/>
  <c r="I11" i="3"/>
  <c r="H11" i="3"/>
  <c r="J10" i="3"/>
  <c r="I10" i="3"/>
  <c r="H10" i="3"/>
  <c r="J9" i="3"/>
  <c r="I9" i="3"/>
  <c r="H9" i="3"/>
  <c r="J8" i="3"/>
  <c r="I8" i="3"/>
  <c r="H8" i="3"/>
  <c r="J7" i="3"/>
  <c r="I7" i="3"/>
  <c r="H7" i="3"/>
  <c r="J6" i="3"/>
  <c r="I6" i="3"/>
  <c r="H6" i="3"/>
  <c r="J5" i="3"/>
  <c r="I5" i="3"/>
  <c r="H5" i="3"/>
  <c r="J4" i="3"/>
  <c r="I4" i="3"/>
  <c r="H4" i="3"/>
  <c r="J3" i="3"/>
  <c r="I3" i="3"/>
  <c r="H3" i="3"/>
  <c r="J2" i="3"/>
  <c r="I2" i="3"/>
  <c r="H2" i="3"/>
  <c r="J46" i="3"/>
  <c r="I46" i="3"/>
  <c r="H46" i="3"/>
  <c r="J45" i="3"/>
  <c r="I45" i="3"/>
  <c r="H45" i="3"/>
  <c r="J154" i="3"/>
  <c r="I154" i="3"/>
  <c r="H154" i="3"/>
  <c r="J153" i="3"/>
  <c r="I153" i="3"/>
  <c r="H153" i="3"/>
  <c r="J152" i="3"/>
  <c r="I152" i="3"/>
  <c r="H152" i="3"/>
  <c r="J151" i="3"/>
  <c r="I151" i="3"/>
  <c r="H151" i="3"/>
  <c r="J44" i="3"/>
  <c r="I44" i="3"/>
  <c r="H44" i="3"/>
  <c r="J43" i="3"/>
  <c r="I43" i="3"/>
  <c r="H43" i="3"/>
  <c r="J42" i="3"/>
  <c r="I42" i="3"/>
  <c r="H42" i="3"/>
  <c r="J41" i="3"/>
  <c r="I41" i="3"/>
  <c r="H41" i="3"/>
  <c r="I84" i="3"/>
  <c r="H84" i="3"/>
  <c r="J80" i="3"/>
  <c r="I80" i="3"/>
  <c r="H80" i="3"/>
  <c r="J114" i="3"/>
  <c r="I114" i="3"/>
  <c r="H114" i="3"/>
  <c r="J113" i="3"/>
  <c r="I113" i="3"/>
  <c r="H113" i="3"/>
  <c r="J112" i="3"/>
  <c r="I112" i="3"/>
  <c r="H112" i="3"/>
  <c r="J111" i="3"/>
  <c r="I111" i="3"/>
  <c r="H111" i="3"/>
  <c r="I110" i="3"/>
  <c r="H110" i="3"/>
  <c r="I109" i="3"/>
  <c r="H109" i="3"/>
  <c r="I150" i="3"/>
  <c r="H150" i="3"/>
  <c r="J149" i="3"/>
  <c r="I149" i="3"/>
  <c r="H149" i="3"/>
  <c r="J148" i="3"/>
  <c r="I148" i="3"/>
  <c r="H148" i="3"/>
  <c r="J146" i="3"/>
  <c r="I146" i="3"/>
  <c r="H146" i="3"/>
  <c r="J145" i="3"/>
  <c r="I145" i="3"/>
  <c r="H145" i="3"/>
  <c r="J144" i="3"/>
  <c r="I144" i="3"/>
  <c r="H144" i="3"/>
  <c r="J143" i="3"/>
  <c r="I143" i="3"/>
  <c r="H143" i="3"/>
  <c r="J142" i="3"/>
  <c r="I142" i="3"/>
  <c r="H142" i="3"/>
  <c r="J141" i="3"/>
  <c r="I141" i="3"/>
  <c r="H141" i="3"/>
  <c r="I140" i="3"/>
  <c r="H140" i="3"/>
  <c r="J139" i="3"/>
  <c r="I139" i="3"/>
  <c r="H139" i="3"/>
  <c r="J138" i="3"/>
  <c r="I138" i="3"/>
  <c r="H138" i="3"/>
  <c r="J137" i="3"/>
  <c r="I137" i="3"/>
  <c r="H137" i="3"/>
  <c r="J136" i="3"/>
  <c r="I136" i="3"/>
  <c r="H136" i="3"/>
  <c r="J135" i="3"/>
  <c r="I135" i="3"/>
  <c r="H135" i="3"/>
  <c r="J125" i="3"/>
  <c r="I125" i="3"/>
  <c r="H125" i="3"/>
  <c r="J124" i="3"/>
  <c r="I124" i="3"/>
  <c r="H124" i="3"/>
  <c r="J123" i="3"/>
  <c r="I123" i="3"/>
  <c r="H123" i="3"/>
  <c r="J122" i="3"/>
  <c r="I122" i="3"/>
  <c r="H122" i="3"/>
  <c r="J121" i="3"/>
  <c r="I121" i="3"/>
  <c r="H121" i="3"/>
  <c r="J120" i="3"/>
  <c r="I120" i="3"/>
  <c r="H120" i="3"/>
  <c r="J119" i="3"/>
  <c r="I119" i="3"/>
  <c r="H119" i="3"/>
  <c r="J79" i="3"/>
  <c r="I79" i="3"/>
  <c r="H79" i="3"/>
  <c r="I78" i="3"/>
  <c r="H78" i="3"/>
  <c r="J77" i="3"/>
  <c r="I77" i="3"/>
  <c r="H77" i="3"/>
  <c r="I76" i="3"/>
  <c r="H76" i="3"/>
  <c r="J75" i="3"/>
  <c r="I75" i="3"/>
  <c r="H75" i="3"/>
  <c r="I74" i="3"/>
  <c r="H74" i="3"/>
  <c r="J73" i="3"/>
  <c r="I73" i="3"/>
  <c r="H73" i="3"/>
  <c r="J71" i="3"/>
  <c r="I71" i="3"/>
  <c r="H71" i="3"/>
  <c r="J70" i="3"/>
  <c r="I70" i="3"/>
  <c r="H70" i="3"/>
  <c r="I69" i="3"/>
  <c r="H69" i="3"/>
  <c r="J68" i="3"/>
  <c r="I68" i="3"/>
  <c r="H68" i="3"/>
  <c r="I67" i="3"/>
  <c r="H67" i="3"/>
  <c r="J66" i="3"/>
  <c r="I66" i="3"/>
  <c r="H66" i="3"/>
  <c r="J108" i="3"/>
  <c r="I108" i="3"/>
  <c r="H108" i="3"/>
  <c r="J107" i="3"/>
  <c r="I107" i="3"/>
  <c r="H107" i="3"/>
  <c r="I106" i="3"/>
  <c r="H106" i="3"/>
  <c r="J105" i="3"/>
  <c r="I105" i="3"/>
  <c r="H105" i="3"/>
  <c r="J104" i="3"/>
  <c r="I104" i="3"/>
  <c r="H104" i="3"/>
  <c r="J103" i="3"/>
  <c r="I103" i="3"/>
  <c r="H103" i="3"/>
  <c r="J102" i="3"/>
  <c r="I102" i="3"/>
  <c r="H102" i="3"/>
  <c r="J64" i="3"/>
  <c r="I64" i="3"/>
  <c r="H64" i="3"/>
  <c r="J63" i="3"/>
  <c r="I63" i="3"/>
  <c r="H63" i="3"/>
  <c r="J62" i="3"/>
  <c r="I62" i="3"/>
  <c r="H62" i="3"/>
  <c r="J61" i="3"/>
  <c r="I61" i="3"/>
  <c r="H61" i="3"/>
  <c r="J60" i="3"/>
  <c r="I60" i="3"/>
  <c r="H60" i="3"/>
  <c r="J59" i="3"/>
  <c r="I59" i="3"/>
  <c r="H59" i="3"/>
  <c r="J101" i="3"/>
  <c r="I101" i="3"/>
  <c r="H101" i="3"/>
  <c r="J100" i="3"/>
  <c r="I100" i="3"/>
  <c r="H100" i="3"/>
  <c r="J99" i="3"/>
  <c r="I99" i="3"/>
  <c r="H99" i="3"/>
  <c r="J93" i="3"/>
  <c r="I93" i="3"/>
  <c r="H93" i="3"/>
  <c r="I92" i="3"/>
  <c r="H92" i="3"/>
  <c r="J91" i="3"/>
  <c r="I91" i="3"/>
  <c r="H91" i="3"/>
  <c r="J90" i="3"/>
  <c r="I90" i="3"/>
  <c r="H90" i="3"/>
  <c r="J85" i="3"/>
  <c r="I85" i="3"/>
  <c r="H85" i="3"/>
  <c r="J58" i="3"/>
  <c r="I58" i="3"/>
  <c r="H58" i="3"/>
  <c r="J57" i="3"/>
  <c r="I57" i="3"/>
  <c r="H57" i="3"/>
  <c r="J56" i="3"/>
  <c r="I56" i="3"/>
  <c r="H56" i="3"/>
  <c r="J55" i="3"/>
  <c r="I55" i="3"/>
  <c r="H55" i="3"/>
  <c r="J54" i="3"/>
  <c r="I54" i="3"/>
  <c r="H54" i="3"/>
  <c r="I53" i="3"/>
  <c r="H53" i="3"/>
  <c r="J52" i="3"/>
  <c r="I52" i="3"/>
  <c r="H52" i="3"/>
  <c r="J51" i="3"/>
  <c r="I51" i="3"/>
  <c r="H51" i="3"/>
  <c r="J50" i="3"/>
  <c r="I50" i="3"/>
  <c r="H50" i="3"/>
  <c r="J49" i="3"/>
  <c r="I49" i="3"/>
  <c r="H49" i="3"/>
  <c r="I147" i="3"/>
  <c r="H147" i="3"/>
  <c r="I134" i="3"/>
  <c r="H134" i="3"/>
  <c r="I133" i="3"/>
  <c r="H133" i="3"/>
  <c r="I132" i="3"/>
  <c r="H132" i="3"/>
  <c r="I131" i="3"/>
  <c r="H131" i="3"/>
  <c r="I130" i="3"/>
  <c r="H130" i="3"/>
  <c r="I129" i="3"/>
  <c r="H129" i="3"/>
  <c r="I128" i="3"/>
  <c r="H128" i="3"/>
  <c r="I127" i="3"/>
  <c r="H127" i="3"/>
  <c r="I126" i="3"/>
  <c r="H126" i="3"/>
  <c r="I98" i="3"/>
  <c r="H98" i="3"/>
  <c r="I97" i="3"/>
  <c r="H97" i="3"/>
  <c r="I96" i="3"/>
  <c r="H96" i="3"/>
  <c r="I95" i="3"/>
  <c r="H95" i="3"/>
  <c r="I94" i="3"/>
  <c r="H94" i="3"/>
  <c r="I83" i="3"/>
  <c r="H83" i="3"/>
  <c r="I82" i="3"/>
  <c r="H82" i="3"/>
  <c r="I81" i="3"/>
  <c r="H81" i="3"/>
  <c r="I72" i="3"/>
  <c r="H72" i="3"/>
</calcChain>
</file>

<file path=xl/sharedStrings.xml><?xml version="1.0" encoding="utf-8"?>
<sst xmlns="http://schemas.openxmlformats.org/spreadsheetml/2006/main" count="400" uniqueCount="56">
  <si>
    <t>TYPE</t>
  </si>
  <si>
    <t>Category</t>
  </si>
  <si>
    <t>Diff_Time</t>
  </si>
  <si>
    <t>Diff_%</t>
  </si>
  <si>
    <t>Afternoon</t>
  </si>
  <si>
    <t>Morning</t>
  </si>
  <si>
    <t>Lunch</t>
  </si>
  <si>
    <t>--</t>
  </si>
  <si>
    <t>RouteID</t>
  </si>
  <si>
    <t>Most_Eff_Time</t>
  </si>
  <si>
    <t>Most_Eff_Dist</t>
  </si>
  <si>
    <t>Fleet</t>
  </si>
  <si>
    <t>ShortPath_Time</t>
  </si>
  <si>
    <t>ShortPath_Dist</t>
  </si>
  <si>
    <t>StationPath_Time</t>
  </si>
  <si>
    <t>StationPath_Dist</t>
  </si>
  <si>
    <t>DIFF_Time</t>
  </si>
  <si>
    <t>DIFF_Dist</t>
  </si>
  <si>
    <t>Refuel_Pct</t>
  </si>
  <si>
    <t>ClosestFacility_Time</t>
  </si>
  <si>
    <t>ClosestFacility_Dist</t>
  </si>
  <si>
    <t>Eff_Station_Diff</t>
  </si>
  <si>
    <t>Estimated shortest travel time in minutes for fastest direct route from stop immediately before station to stop immediately after w/o stopping at station</t>
  </si>
  <si>
    <t>Estimated shortest travel time in minutes for fastest INDIRECT route from stop immediately before station to STATION to stop immediately after station</t>
  </si>
  <si>
    <t>Estimated distance in feet for fastest direct route from stop immediately before station to stop immediately after w/o stopping at station</t>
  </si>
  <si>
    <t>Estimated distance in feet for fastest INDIRECT route from stop immediately before station to STATION to stop immediately after station</t>
  </si>
  <si>
    <t>DEVIATION to refuel measured in minutes. See cell formula.</t>
  </si>
  <si>
    <t>DEVIATION to refuel measured in percentage. See cell formula.</t>
  </si>
  <si>
    <t>D</t>
  </si>
  <si>
    <t>E</t>
  </si>
  <si>
    <t>F</t>
  </si>
  <si>
    <t>A</t>
  </si>
  <si>
    <t>B</t>
  </si>
  <si>
    <t>C</t>
  </si>
  <si>
    <t>G</t>
  </si>
  <si>
    <t>H</t>
  </si>
  <si>
    <t>I</t>
  </si>
  <si>
    <t>J</t>
  </si>
  <si>
    <t>K</t>
  </si>
  <si>
    <t>L</t>
  </si>
  <si>
    <t>M</t>
  </si>
  <si>
    <t>N</t>
  </si>
  <si>
    <t>O</t>
  </si>
  <si>
    <t>P</t>
  </si>
  <si>
    <t>The difference between the travel times of the fastest route via the station used by the driver and the fastest route via any station that the driver could have chosen. See cell formula. 0.00 means they used the most efficient station.</t>
  </si>
  <si>
    <t>This column shows how far along their route (in % terms) was the station between immediately previous and immediately next stops. 50% would mean that the station was halfway between their previous and following stops. 0% would mean the station was essentially at the beginning of their route. 100% would mean the station was at the very end of their route.</t>
  </si>
  <si>
    <t>Type</t>
  </si>
  <si>
    <t>Survey ID #</t>
  </si>
  <si>
    <t>Consumer vehicle or commercial fleet vehicle</t>
  </si>
  <si>
    <t>Time of day: morning rush hour (7–11 am), midday (11am-2 pm), and afternoon peak period (2–7 pm).</t>
  </si>
  <si>
    <t>Diff_Dist</t>
  </si>
  <si>
    <t>DEVIATION to refuel measured in feet. See cell formula.</t>
  </si>
  <si>
    <t>Estimated shortest travel time in minutes for fastest direct route from driver's home base cross streets to the station at which they refueled</t>
  </si>
  <si>
    <t>Estimated distance in feet for fastest direct route from driver's home base cross streets to the station at which they refueled</t>
  </si>
  <si>
    <t xml:space="preserve">Estimated shortest travel time in minutes for the "most efficient" route, defined as the fastest route via ANY STATION. </t>
  </si>
  <si>
    <t xml:space="preserve">Estimated distance in feet for the "most efficient" route, defined as the fastest route via ANY STATION.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</si>
</sst>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00"/>
    <numFmt numFmtId="165" formatCode="0.000"/>
    <numFmt numFmtId="166" formatCode="0.000000"/>
    <numFmt numFmtId="167" formatCode="0.00000000"/>
  </numFmts>
  <fonts count="19"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6" fillId="0" borderId="0" applyNumberFormat="0" applyFill="0" applyBorder="0" applyAlignment="0" applyProtection="0"/>
    <xf numFmtId="0" fontId="3" fillId="8" borderId="9" applyNumberFormat="0" applyFont="0" applyAlignment="0" applyProtection="0"/>
    <xf numFmtId="0" fontId="17" fillId="0" borderId="0" applyNumberFormat="0" applyFill="0" applyBorder="0" applyAlignment="0" applyProtection="0"/>
    <xf numFmtId="0" fontId="1" fillId="0" borderId="10"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cellStyleXfs>
  <cellXfs count="52">
    <xf numFmtId="0" fontId="0" fillId="0" borderId="0" xfId="0"/>
    <xf numFmtId="164" fontId="0" fillId="0" borderId="0" xfId="0" applyNumberFormat="1"/>
    <xf numFmtId="0" fontId="0" fillId="0" borderId="0" xfId="0" applyFill="1"/>
    <xf numFmtId="164" fontId="0" fillId="0" borderId="0" xfId="0" applyNumberFormat="1" applyFill="1"/>
    <xf numFmtId="0" fontId="0" fillId="0" borderId="0" xfId="0" applyFill="1" applyBorder="1"/>
    <xf numFmtId="0" fontId="0" fillId="0" borderId="0" xfId="0" applyFill="1" applyBorder="1" applyAlignment="1">
      <alignment horizontal="left"/>
    </xf>
    <xf numFmtId="164" fontId="0" fillId="0" borderId="0" xfId="0" applyNumberFormat="1" applyFill="1" applyBorder="1"/>
    <xf numFmtId="0" fontId="0" fillId="0" borderId="1" xfId="0" applyFill="1" applyBorder="1"/>
    <xf numFmtId="0" fontId="0" fillId="0" borderId="1" xfId="0" applyFont="1" applyFill="1" applyBorder="1" applyAlignment="1">
      <alignment horizontal="right"/>
    </xf>
    <xf numFmtId="166" fontId="0" fillId="0" borderId="0" xfId="0" applyNumberFormat="1"/>
    <xf numFmtId="0" fontId="0" fillId="0" borderId="0" xfId="0" applyNumberFormat="1"/>
    <xf numFmtId="166" fontId="0" fillId="0" borderId="0" xfId="0" applyNumberFormat="1" applyFill="1" applyBorder="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0" applyNumberFormat="1"/>
    <xf numFmtId="0" fontId="0" fillId="0" borderId="0" xfId="0"/>
    <xf numFmtId="0" fontId="0" fillId="0" borderId="0" xfId="0" quotePrefix="1" applyFill="1" applyBorder="1" applyAlignment="1">
      <alignment horizontal="center"/>
    </xf>
    <xf numFmtId="167" fontId="2" fillId="0" borderId="0" xfId="0" applyNumberFormat="1" applyFont="1" applyFill="1" applyAlignment="1">
      <alignment horizontal="left"/>
    </xf>
    <xf numFmtId="0" fontId="0" fillId="0" borderId="0" xfId="0" applyAlignment="1">
      <alignment wrapText="1"/>
    </xf>
    <xf numFmtId="165" fontId="0" fillId="0" borderId="0" xfId="0" applyNumberFormat="1" applyFill="1"/>
    <xf numFmtId="0" fontId="0" fillId="0" borderId="0" xfId="0" applyFill="1" applyAlignment="1">
      <alignment horizontal="right"/>
    </xf>
    <xf numFmtId="0" fontId="0" fillId="0" borderId="0" xfId="0" quotePrefix="1" applyFill="1" applyAlignment="1">
      <alignment horizontal="right"/>
    </xf>
    <xf numFmtId="165" fontId="0" fillId="0" borderId="0" xfId="0" applyNumberFormat="1" applyFill="1" applyAlignment="1">
      <alignment horizontal="right"/>
    </xf>
    <xf numFmtId="0" fontId="0" fillId="0" borderId="0" xfId="0" applyNumberForma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tabSelected="1" topLeftCell="A127" zoomScale="85" zoomScaleNormal="85" workbookViewId="0">
      <pane xSplit="1" topLeftCell="B1" activePane="topRight" state="frozen"/>
      <selection pane="topRight" activeCell="J17" sqref="J17"/>
    </sheetView>
  </sheetViews>
  <sheetFormatPr defaultRowHeight="15" x14ac:dyDescent="0.25"/>
  <cols>
    <col min="1" max="1" width="8.5703125" style="4" bestFit="1" customWidth="1"/>
    <col min="2" max="2" width="8.42578125" style="4" customWidth="1"/>
    <col min="3" max="3" width="10.28515625" style="4" bestFit="1" customWidth="1"/>
    <col min="4" max="4" width="15.5703125" style="4" bestFit="1" customWidth="1"/>
    <col min="5" max="5" width="19.140625" style="4" bestFit="1" customWidth="1"/>
    <col min="6" max="6" width="17.5703125" style="4" bestFit="1" customWidth="1"/>
    <col min="7" max="7" width="19.140625" style="4" bestFit="1" customWidth="1"/>
    <col min="8" max="9" width="10.7109375" style="4" bestFit="1" customWidth="1"/>
    <col min="10" max="10" width="15.85546875" style="4" bestFit="1" customWidth="1"/>
    <col min="11" max="11" width="10.7109375" style="4" bestFit="1" customWidth="1"/>
    <col min="12" max="12" width="18.140625" style="4" customWidth="1"/>
    <col min="13" max="13" width="19.42578125" style="4" bestFit="1" customWidth="1"/>
    <col min="14" max="14" width="15" style="4" bestFit="1" customWidth="1"/>
    <col min="15" max="15" width="19" style="4" customWidth="1"/>
    <col min="16" max="16" width="19.140625" style="4" customWidth="1"/>
    <col min="17" max="16384" width="9.140625" style="4"/>
  </cols>
  <sheetData>
    <row r="1" spans="1:16" s="7" customFormat="1" x14ac:dyDescent="0.25">
      <c r="A1" s="7" t="s">
        <v>8</v>
      </c>
      <c r="B1" s="7" t="s">
        <v>0</v>
      </c>
      <c r="C1" s="7" t="s">
        <v>1</v>
      </c>
      <c r="D1" s="7" t="s">
        <v>12</v>
      </c>
      <c r="E1" s="7" t="s">
        <v>13</v>
      </c>
      <c r="F1" s="7" t="s">
        <v>14</v>
      </c>
      <c r="G1" s="7" t="s">
        <v>15</v>
      </c>
      <c r="H1" s="7" t="s">
        <v>16</v>
      </c>
      <c r="I1" s="7" t="s">
        <v>17</v>
      </c>
      <c r="J1" s="8" t="s">
        <v>3</v>
      </c>
      <c r="K1" s="7" t="s">
        <v>18</v>
      </c>
      <c r="L1" s="7" t="s">
        <v>19</v>
      </c>
      <c r="M1" s="7" t="s">
        <v>20</v>
      </c>
      <c r="N1" s="7" t="s">
        <v>9</v>
      </c>
      <c r="O1" s="7" t="s">
        <v>10</v>
      </c>
      <c r="P1" s="7" t="s">
        <v>21</v>
      </c>
    </row>
    <row r="2" spans="1:16" x14ac:dyDescent="0.25">
      <c r="A2" s="4">
        <v>815</v>
      </c>
      <c r="B2" s="4" t="s">
        <v>11</v>
      </c>
      <c r="C2" s="4" t="s">
        <v>6</v>
      </c>
      <c r="D2" s="1">
        <v>9.5320100892399999</v>
      </c>
      <c r="E2" s="1">
        <v>27017.689320099998</v>
      </c>
      <c r="F2" s="1">
        <v>17.0889452216</v>
      </c>
      <c r="G2" s="1">
        <v>47318.113380900002</v>
      </c>
      <c r="H2" s="47">
        <f t="shared" ref="H2:H39" si="0">F2-D2</f>
        <v>7.5569351323599996</v>
      </c>
      <c r="I2" s="47">
        <f t="shared" ref="I2:I39" si="1">G2-E2</f>
        <v>20300.424060800004</v>
      </c>
      <c r="J2" s="48">
        <f t="shared" ref="J2:J13" si="2">((F2-D2)/D2) * 100</f>
        <v>79.279554486524091</v>
      </c>
      <c r="K2" s="10">
        <v>55.829383813100002</v>
      </c>
      <c r="L2" s="42">
        <v>17.0889452216</v>
      </c>
      <c r="M2" s="42">
        <v>47318.113380900002</v>
      </c>
      <c r="N2" s="42">
        <v>17.0889452216</v>
      </c>
      <c r="O2" s="42">
        <v>47318.113380900002</v>
      </c>
      <c r="P2" s="6">
        <f t="shared" ref="P2:P33" si="3">F2-N2</f>
        <v>0</v>
      </c>
    </row>
    <row r="3" spans="1:16" x14ac:dyDescent="0.25">
      <c r="A3" s="4">
        <v>816</v>
      </c>
      <c r="B3" s="4" t="s">
        <v>11</v>
      </c>
      <c r="C3" s="4" t="s">
        <v>4</v>
      </c>
      <c r="D3" s="1">
        <v>10.1646990369</v>
      </c>
      <c r="E3" s="1">
        <v>26749.097931600001</v>
      </c>
      <c r="F3" s="1">
        <v>12.6872295063</v>
      </c>
      <c r="G3" s="1">
        <v>33247.411541699999</v>
      </c>
      <c r="H3" s="47">
        <f t="shared" si="0"/>
        <v>2.5225304693999995</v>
      </c>
      <c r="I3" s="47">
        <f t="shared" si="1"/>
        <v>6498.3136100999982</v>
      </c>
      <c r="J3" s="48">
        <f t="shared" si="2"/>
        <v>24.816578043704808</v>
      </c>
      <c r="K3" s="10">
        <v>27.3542822607</v>
      </c>
      <c r="L3" s="42">
        <v>6.7354203266999999</v>
      </c>
      <c r="M3" s="42">
        <v>13023.5083875</v>
      </c>
      <c r="N3" s="42">
        <v>12.6872295063</v>
      </c>
      <c r="O3" s="42">
        <v>33247.411541699999</v>
      </c>
      <c r="P3" s="6">
        <f t="shared" si="3"/>
        <v>0</v>
      </c>
    </row>
    <row r="4" spans="1:16" x14ac:dyDescent="0.25">
      <c r="A4" s="4">
        <v>818</v>
      </c>
      <c r="B4" s="4" t="s">
        <v>11</v>
      </c>
      <c r="C4" s="4" t="s">
        <v>4</v>
      </c>
      <c r="D4" s="1">
        <v>1.8869269264199999</v>
      </c>
      <c r="E4" s="1">
        <v>3581.6510238599999</v>
      </c>
      <c r="F4" s="1">
        <v>6.5206333326800001</v>
      </c>
      <c r="G4" s="1">
        <v>10389.1008396</v>
      </c>
      <c r="H4" s="47">
        <f t="shared" si="0"/>
        <v>4.63370640626</v>
      </c>
      <c r="I4" s="47">
        <f t="shared" si="1"/>
        <v>6807.4498157399994</v>
      </c>
      <c r="J4" s="48">
        <f t="shared" si="2"/>
        <v>245.56893758739076</v>
      </c>
      <c r="K4" s="10">
        <v>57.426774057099998</v>
      </c>
      <c r="L4" s="42">
        <v>6.5206333326800001</v>
      </c>
      <c r="M4" s="42">
        <v>10389.1008396</v>
      </c>
      <c r="N4" s="42">
        <v>6.5206333326800001</v>
      </c>
      <c r="O4" s="42">
        <v>10389.1008396</v>
      </c>
      <c r="P4" s="6">
        <f t="shared" si="3"/>
        <v>0</v>
      </c>
    </row>
    <row r="5" spans="1:16" x14ac:dyDescent="0.25">
      <c r="A5" s="4">
        <v>819</v>
      </c>
      <c r="B5" s="4" t="s">
        <v>11</v>
      </c>
      <c r="C5" s="4" t="s">
        <v>4</v>
      </c>
      <c r="D5" s="1">
        <v>5.5471037115300001</v>
      </c>
      <c r="E5" s="1">
        <v>9391.8912773100001</v>
      </c>
      <c r="F5" s="1">
        <v>6.35032888905</v>
      </c>
      <c r="G5" s="1">
        <v>10146.993678999999</v>
      </c>
      <c r="H5" s="47">
        <f t="shared" si="0"/>
        <v>0.80322517751999989</v>
      </c>
      <c r="I5" s="47">
        <f t="shared" si="1"/>
        <v>755.10240168999917</v>
      </c>
      <c r="J5" s="48">
        <f t="shared" si="2"/>
        <v>14.480082206691872</v>
      </c>
      <c r="K5" s="43">
        <v>56.285036411</v>
      </c>
      <c r="L5" s="42">
        <v>6.35032888905</v>
      </c>
      <c r="M5" s="42">
        <v>10146.993678999999</v>
      </c>
      <c r="N5" s="42">
        <v>6.35032888905</v>
      </c>
      <c r="O5" s="42">
        <v>10146.993678999999</v>
      </c>
      <c r="P5" s="6">
        <f t="shared" si="3"/>
        <v>0</v>
      </c>
    </row>
    <row r="6" spans="1:16" x14ac:dyDescent="0.25">
      <c r="A6" s="4">
        <v>820</v>
      </c>
      <c r="B6" s="4" t="s">
        <v>11</v>
      </c>
      <c r="C6" s="4" t="s">
        <v>4</v>
      </c>
      <c r="D6" s="1">
        <v>3.7390997757600002</v>
      </c>
      <c r="E6" s="1">
        <v>7241.9455692499996</v>
      </c>
      <c r="F6" s="1">
        <v>8.53644796679</v>
      </c>
      <c r="G6" s="1">
        <v>14371.8768055</v>
      </c>
      <c r="H6" s="47">
        <f t="shared" si="0"/>
        <v>4.7973481910300002</v>
      </c>
      <c r="I6" s="47">
        <f t="shared" si="1"/>
        <v>7129.9312362500004</v>
      </c>
      <c r="J6" s="48">
        <f t="shared" si="2"/>
        <v>128.30222456566841</v>
      </c>
      <c r="K6" s="43">
        <v>67.480104460000007</v>
      </c>
      <c r="L6" s="19">
        <v>8.53644796679</v>
      </c>
      <c r="M6" s="19">
        <v>14371.8768055</v>
      </c>
      <c r="N6" s="42">
        <v>8.53644796679</v>
      </c>
      <c r="O6" s="42">
        <v>14371.8768055</v>
      </c>
      <c r="P6" s="6">
        <f t="shared" si="3"/>
        <v>0</v>
      </c>
    </row>
    <row r="7" spans="1:16" x14ac:dyDescent="0.25">
      <c r="A7" s="4">
        <v>821</v>
      </c>
      <c r="B7" s="4" t="s">
        <v>11</v>
      </c>
      <c r="C7" s="4" t="s">
        <v>4</v>
      </c>
      <c r="D7" s="1">
        <v>2.7775501556100002</v>
      </c>
      <c r="E7" s="1">
        <v>4790.5522918699999</v>
      </c>
      <c r="F7" s="1">
        <v>7.1445898951900002</v>
      </c>
      <c r="G7" s="1">
        <v>11598.002107599999</v>
      </c>
      <c r="H7" s="47">
        <f t="shared" si="0"/>
        <v>4.36703973958</v>
      </c>
      <c r="I7" s="47">
        <f t="shared" si="1"/>
        <v>6807.4498157299995</v>
      </c>
      <c r="J7" s="48">
        <f t="shared" si="2"/>
        <v>157.2263143749035</v>
      </c>
      <c r="K7" s="10">
        <v>61.1448102361</v>
      </c>
      <c r="L7" s="42">
        <v>7.1445898951900002</v>
      </c>
      <c r="M7" s="42">
        <v>11598.002107599999</v>
      </c>
      <c r="N7" s="42">
        <v>7.1445898951900002</v>
      </c>
      <c r="O7" s="42">
        <v>11598.002107599999</v>
      </c>
      <c r="P7" s="6">
        <f t="shared" si="3"/>
        <v>0</v>
      </c>
    </row>
    <row r="8" spans="1:16" x14ac:dyDescent="0.25">
      <c r="A8" s="4">
        <v>822</v>
      </c>
      <c r="B8" s="4" t="s">
        <v>11</v>
      </c>
      <c r="C8" s="4" t="s">
        <v>4</v>
      </c>
      <c r="D8" s="1">
        <v>8.0649913263700004</v>
      </c>
      <c r="E8" s="1">
        <v>15683.3307061</v>
      </c>
      <c r="F8" s="1">
        <v>16.419150264300001</v>
      </c>
      <c r="G8" s="1">
        <v>29488.000835899998</v>
      </c>
      <c r="H8" s="47">
        <f t="shared" si="0"/>
        <v>8.3541589379300003</v>
      </c>
      <c r="I8" s="47">
        <f t="shared" si="1"/>
        <v>13804.670129799999</v>
      </c>
      <c r="J8" s="48">
        <f t="shared" si="2"/>
        <v>103.58546711159518</v>
      </c>
      <c r="K8" s="10">
        <v>54.027508837100001</v>
      </c>
      <c r="L8" s="19">
        <v>16.419150264300001</v>
      </c>
      <c r="M8" s="19">
        <v>29488.000835899998</v>
      </c>
      <c r="N8" s="42">
        <v>16.419150264300001</v>
      </c>
      <c r="O8" s="42">
        <v>29488.000835899998</v>
      </c>
      <c r="P8" s="6">
        <f t="shared" si="3"/>
        <v>0</v>
      </c>
    </row>
    <row r="9" spans="1:16" x14ac:dyDescent="0.25">
      <c r="A9" s="4">
        <v>823</v>
      </c>
      <c r="B9" s="4" t="s">
        <v>11</v>
      </c>
      <c r="C9" s="4" t="s">
        <v>4</v>
      </c>
      <c r="D9" s="1">
        <v>35.9410011748</v>
      </c>
      <c r="E9" s="1">
        <v>111519.127966</v>
      </c>
      <c r="F9" s="1">
        <v>40.6577340204</v>
      </c>
      <c r="G9" s="1">
        <v>157711.69800800001</v>
      </c>
      <c r="H9" s="47">
        <f t="shared" si="0"/>
        <v>4.7167328455999993</v>
      </c>
      <c r="I9" s="47">
        <f t="shared" si="1"/>
        <v>46192.570042000007</v>
      </c>
      <c r="J9" s="48">
        <f t="shared" si="2"/>
        <v>13.12354328322699</v>
      </c>
      <c r="K9" s="10">
        <v>81.434547236699999</v>
      </c>
      <c r="L9" s="42">
        <v>4.1475578386900001</v>
      </c>
      <c r="M9" s="42">
        <v>8851.1741202100002</v>
      </c>
      <c r="N9" s="42">
        <v>40.6577340204</v>
      </c>
      <c r="O9" s="42">
        <v>157711.69800800001</v>
      </c>
      <c r="P9" s="6">
        <f t="shared" si="3"/>
        <v>0</v>
      </c>
    </row>
    <row r="10" spans="1:16" x14ac:dyDescent="0.25">
      <c r="A10" s="4">
        <v>824</v>
      </c>
      <c r="B10" s="4" t="s">
        <v>11</v>
      </c>
      <c r="C10" s="4" t="s">
        <v>4</v>
      </c>
      <c r="D10" s="1">
        <v>11.212688078899999</v>
      </c>
      <c r="E10" s="1">
        <v>32987.2866135</v>
      </c>
      <c r="F10" s="1">
        <v>14.7521431062</v>
      </c>
      <c r="G10" s="1">
        <v>38350.393682499998</v>
      </c>
      <c r="H10" s="47">
        <f t="shared" si="0"/>
        <v>3.5394550273000007</v>
      </c>
      <c r="I10" s="47">
        <f t="shared" si="1"/>
        <v>5363.1070689999979</v>
      </c>
      <c r="J10" s="48">
        <f t="shared" si="2"/>
        <v>31.566516453450049</v>
      </c>
      <c r="K10" s="43">
        <v>20.776822717999998</v>
      </c>
      <c r="L10" s="42">
        <v>14.7521431062</v>
      </c>
      <c r="M10" s="42">
        <v>38350.393682499998</v>
      </c>
      <c r="N10" s="42">
        <v>14.7521431062</v>
      </c>
      <c r="O10" s="42">
        <v>38350.393682499998</v>
      </c>
      <c r="P10" s="6">
        <f t="shared" si="3"/>
        <v>0</v>
      </c>
    </row>
    <row r="11" spans="1:16" x14ac:dyDescent="0.25">
      <c r="A11" s="4">
        <v>827</v>
      </c>
      <c r="B11" s="4" t="s">
        <v>11</v>
      </c>
      <c r="C11" s="4" t="s">
        <v>4</v>
      </c>
      <c r="D11" s="1">
        <v>4.5889908907299999</v>
      </c>
      <c r="E11" s="1">
        <v>9253.9421739600002</v>
      </c>
      <c r="F11" s="1">
        <v>28.508840432100001</v>
      </c>
      <c r="G11" s="1">
        <v>64469.4511852</v>
      </c>
      <c r="H11" s="47">
        <f t="shared" si="0"/>
        <v>23.919849541370002</v>
      </c>
      <c r="I11" s="47">
        <f t="shared" si="1"/>
        <v>55215.509011239999</v>
      </c>
      <c r="J11" s="48">
        <f t="shared" si="2"/>
        <v>521.24421492510135</v>
      </c>
      <c r="K11" s="10">
        <v>41.603266411500002</v>
      </c>
      <c r="L11" s="42">
        <v>12.7197267558</v>
      </c>
      <c r="M11" s="42">
        <v>39821.042930600001</v>
      </c>
      <c r="N11" s="4">
        <v>28.232828999999999</v>
      </c>
      <c r="O11" s="4">
        <v>84061.236485999994</v>
      </c>
      <c r="P11" s="6">
        <f t="shared" si="3"/>
        <v>0.27601143210000245</v>
      </c>
    </row>
    <row r="12" spans="1:16" x14ac:dyDescent="0.25">
      <c r="A12" s="4">
        <v>828</v>
      </c>
      <c r="B12" s="4" t="s">
        <v>11</v>
      </c>
      <c r="C12" s="4" t="s">
        <v>4</v>
      </c>
      <c r="D12" s="1">
        <v>0.93618142917500002</v>
      </c>
      <c r="E12" s="1">
        <v>1567.55017849</v>
      </c>
      <c r="F12" s="1">
        <v>12.804526151599999</v>
      </c>
      <c r="G12" s="1">
        <v>23578.118405500001</v>
      </c>
      <c r="H12" s="47">
        <f t="shared" si="0"/>
        <v>11.868344722424998</v>
      </c>
      <c r="I12" s="47">
        <f t="shared" si="1"/>
        <v>22010.568227010001</v>
      </c>
      <c r="J12" s="48">
        <f t="shared" si="2"/>
        <v>1267.7398154419545</v>
      </c>
      <c r="K12" s="10">
        <v>61.592777963300001</v>
      </c>
      <c r="L12" s="42">
        <v>12.804526151599999</v>
      </c>
      <c r="M12" s="42">
        <v>23578.118405500001</v>
      </c>
      <c r="N12" s="42">
        <v>12.804526151599999</v>
      </c>
      <c r="O12" s="42">
        <v>23578.118405500001</v>
      </c>
      <c r="P12" s="6">
        <f t="shared" si="3"/>
        <v>0</v>
      </c>
    </row>
    <row r="13" spans="1:16" x14ac:dyDescent="0.25">
      <c r="A13" s="4">
        <v>832</v>
      </c>
      <c r="B13" s="4" t="s">
        <v>11</v>
      </c>
      <c r="C13" s="4" t="s">
        <v>4</v>
      </c>
      <c r="D13" s="1">
        <v>5.21580758182</v>
      </c>
      <c r="E13" s="1">
        <v>8782.2902355200004</v>
      </c>
      <c r="F13" s="1">
        <v>6.0190327593399999</v>
      </c>
      <c r="G13" s="1">
        <v>9537.3926372499991</v>
      </c>
      <c r="H13" s="47">
        <f t="shared" si="0"/>
        <v>0.80322517751999989</v>
      </c>
      <c r="I13" s="47">
        <f t="shared" si="1"/>
        <v>755.10240172999875</v>
      </c>
      <c r="J13" s="48">
        <f t="shared" si="2"/>
        <v>15.399823803310685</v>
      </c>
      <c r="K13" s="43">
        <v>18.450586877999999</v>
      </c>
      <c r="L13" s="24">
        <v>6.0190327593399999</v>
      </c>
      <c r="M13" s="24">
        <v>9537.3926372499991</v>
      </c>
      <c r="N13" s="42">
        <v>6.0190327593399999</v>
      </c>
      <c r="O13" s="42">
        <v>9537.3926372499991</v>
      </c>
      <c r="P13" s="6">
        <f t="shared" si="3"/>
        <v>0</v>
      </c>
    </row>
    <row r="14" spans="1:16" x14ac:dyDescent="0.25">
      <c r="A14" s="4">
        <v>833</v>
      </c>
      <c r="B14" s="4" t="s">
        <v>11</v>
      </c>
      <c r="C14" s="4" t="s">
        <v>4</v>
      </c>
      <c r="D14" s="1">
        <v>0</v>
      </c>
      <c r="E14" s="1">
        <v>0</v>
      </c>
      <c r="F14" s="1">
        <v>21.571056842699999</v>
      </c>
      <c r="G14" s="1">
        <v>66476.061729399997</v>
      </c>
      <c r="H14" s="47">
        <f t="shared" si="0"/>
        <v>21.571056842699999</v>
      </c>
      <c r="I14" s="47">
        <f t="shared" si="1"/>
        <v>66476.061729399997</v>
      </c>
      <c r="J14" s="49" t="s">
        <v>7</v>
      </c>
      <c r="K14" s="10">
        <v>47.011709992900002</v>
      </c>
      <c r="L14" s="30">
        <v>21.571056842699999</v>
      </c>
      <c r="M14" s="30">
        <v>66476.061729399997</v>
      </c>
      <c r="N14" s="42">
        <v>21.571056842699999</v>
      </c>
      <c r="O14" s="42">
        <v>66476.061729399997</v>
      </c>
      <c r="P14" s="6">
        <f t="shared" si="3"/>
        <v>0</v>
      </c>
    </row>
    <row r="15" spans="1:16" x14ac:dyDescent="0.25">
      <c r="A15" s="4">
        <v>836</v>
      </c>
      <c r="B15" s="4" t="s">
        <v>11</v>
      </c>
      <c r="C15" s="4" t="s">
        <v>4</v>
      </c>
      <c r="D15" s="1">
        <v>5.65481133834</v>
      </c>
      <c r="E15" s="1">
        <v>9721.0238990800008</v>
      </c>
      <c r="F15" s="1">
        <v>10.6629954061</v>
      </c>
      <c r="G15" s="1">
        <v>18338.5956707</v>
      </c>
      <c r="H15" s="47">
        <f t="shared" si="0"/>
        <v>5.0081840677600002</v>
      </c>
      <c r="I15" s="47">
        <f t="shared" si="1"/>
        <v>8617.5717716199997</v>
      </c>
      <c r="J15" s="48">
        <f>((F15-D15)/D15) * 100</f>
        <v>88.565007179004823</v>
      </c>
      <c r="K15" s="10">
        <v>53.967101138899999</v>
      </c>
      <c r="L15" s="30">
        <v>10.6629954061</v>
      </c>
      <c r="M15" s="30">
        <v>18338.5956707</v>
      </c>
      <c r="N15" s="42">
        <v>10.6629954061</v>
      </c>
      <c r="O15" s="42">
        <v>18338.5956707</v>
      </c>
      <c r="P15" s="6">
        <f t="shared" si="3"/>
        <v>0</v>
      </c>
    </row>
    <row r="16" spans="1:16" x14ac:dyDescent="0.25">
      <c r="A16" s="4">
        <v>842</v>
      </c>
      <c r="B16" s="4" t="s">
        <v>11</v>
      </c>
      <c r="C16" s="4" t="s">
        <v>6</v>
      </c>
      <c r="D16" s="1">
        <v>8.2980139713599996</v>
      </c>
      <c r="E16" s="1">
        <v>17949.477618199999</v>
      </c>
      <c r="F16" s="1">
        <v>11.65236649</v>
      </c>
      <c r="G16" s="1">
        <v>19154.014201099999</v>
      </c>
      <c r="H16" s="47">
        <f t="shared" si="0"/>
        <v>3.3543525186400007</v>
      </c>
      <c r="I16" s="47">
        <f t="shared" si="1"/>
        <v>1204.5365829000002</v>
      </c>
      <c r="J16" s="48">
        <f>((F16-D16)/D16) * 100</f>
        <v>40.423558338384439</v>
      </c>
      <c r="K16" s="10">
        <v>35.082169029600003</v>
      </c>
      <c r="L16" s="30">
        <v>11.65236649</v>
      </c>
      <c r="M16" s="30">
        <v>19154.014201099999</v>
      </c>
      <c r="N16" s="42">
        <v>11.65236649</v>
      </c>
      <c r="O16" s="42">
        <v>19154.014201099999</v>
      </c>
      <c r="P16" s="6">
        <f t="shared" si="3"/>
        <v>0</v>
      </c>
    </row>
    <row r="17" spans="1:16" x14ac:dyDescent="0.25">
      <c r="A17" s="4">
        <v>843</v>
      </c>
      <c r="B17" s="4" t="s">
        <v>11</v>
      </c>
      <c r="C17" s="4" t="s">
        <v>6</v>
      </c>
      <c r="D17" s="1">
        <v>5.9107880546900002</v>
      </c>
      <c r="E17" s="1">
        <v>11486.230997999999</v>
      </c>
      <c r="F17" s="1">
        <v>15.3869760559</v>
      </c>
      <c r="G17" s="1">
        <v>36111.876656499997</v>
      </c>
      <c r="H17" s="47">
        <f t="shared" si="0"/>
        <v>9.4761880012099997</v>
      </c>
      <c r="I17" s="47">
        <f t="shared" si="1"/>
        <v>24625.645658499998</v>
      </c>
      <c r="J17" s="48">
        <f>((F17-D17)/D17) * 100</f>
        <v>160.32021303303173</v>
      </c>
      <c r="K17" s="43">
        <v>50.838530231</v>
      </c>
      <c r="L17" s="42">
        <v>15.3869760559</v>
      </c>
      <c r="M17" s="42">
        <v>36111.876656499997</v>
      </c>
      <c r="N17" s="42">
        <v>15.3869760559</v>
      </c>
      <c r="O17" s="42">
        <v>36111.876656499997</v>
      </c>
      <c r="P17" s="6">
        <f t="shared" si="3"/>
        <v>0</v>
      </c>
    </row>
    <row r="18" spans="1:16" x14ac:dyDescent="0.25">
      <c r="A18" s="4">
        <v>844</v>
      </c>
      <c r="B18" s="4" t="s">
        <v>11</v>
      </c>
      <c r="C18" s="4" t="s">
        <v>6</v>
      </c>
      <c r="D18" s="1">
        <v>2.53040472561</v>
      </c>
      <c r="E18" s="1">
        <v>4674.3830242200002</v>
      </c>
      <c r="F18" s="1">
        <v>4.7336974333099997</v>
      </c>
      <c r="G18" s="1">
        <v>7812.9236059000004</v>
      </c>
      <c r="H18" s="47">
        <f t="shared" si="0"/>
        <v>2.2032927076999997</v>
      </c>
      <c r="I18" s="47">
        <f t="shared" si="1"/>
        <v>3138.5405816800003</v>
      </c>
      <c r="J18" s="48">
        <f>((F18-D18)/D18) * 100</f>
        <v>87.072739210477721</v>
      </c>
      <c r="K18" s="10">
        <v>23.460453147399999</v>
      </c>
      <c r="L18" s="31">
        <v>4.7336974333099997</v>
      </c>
      <c r="M18" s="31">
        <v>7812.9236059000004</v>
      </c>
      <c r="N18" s="42">
        <v>4.7336974333099997</v>
      </c>
      <c r="O18" s="42">
        <v>7812.9236059000004</v>
      </c>
      <c r="P18" s="6">
        <f t="shared" si="3"/>
        <v>0</v>
      </c>
    </row>
    <row r="19" spans="1:16" x14ac:dyDescent="0.25">
      <c r="A19" s="4">
        <v>845</v>
      </c>
      <c r="B19" s="4" t="s">
        <v>11</v>
      </c>
      <c r="C19" s="4" t="s">
        <v>6</v>
      </c>
      <c r="D19" s="1">
        <v>2.8417844510800001</v>
      </c>
      <c r="E19" s="1">
        <v>5980.0412168100002</v>
      </c>
      <c r="F19" s="1">
        <v>13.8843256623</v>
      </c>
      <c r="G19" s="1">
        <v>26953.684265100001</v>
      </c>
      <c r="H19" s="47">
        <f t="shared" si="0"/>
        <v>11.04254121122</v>
      </c>
      <c r="I19" s="47">
        <f t="shared" si="1"/>
        <v>20973.64304829</v>
      </c>
      <c r="J19" s="48">
        <f>((F19-D19)/D19) * 100</f>
        <v>388.57771943341305</v>
      </c>
      <c r="K19" s="10">
        <v>45.5179620093</v>
      </c>
      <c r="L19" s="42">
        <v>13.8843256623</v>
      </c>
      <c r="M19" s="42">
        <v>26953.684265100001</v>
      </c>
      <c r="N19" s="42">
        <v>13.8843256623</v>
      </c>
      <c r="O19" s="42">
        <v>26953.684265100001</v>
      </c>
      <c r="P19" s="6">
        <f t="shared" si="3"/>
        <v>0</v>
      </c>
    </row>
    <row r="20" spans="1:16" x14ac:dyDescent="0.25">
      <c r="A20" s="4">
        <v>847</v>
      </c>
      <c r="B20" s="4" t="s">
        <v>11</v>
      </c>
      <c r="C20" s="4" t="s">
        <v>4</v>
      </c>
      <c r="D20" s="1">
        <v>0</v>
      </c>
      <c r="E20" s="1">
        <v>0</v>
      </c>
      <c r="F20" s="1">
        <v>12.3855737239</v>
      </c>
      <c r="G20" s="1">
        <v>22053.020467800001</v>
      </c>
      <c r="H20" s="47">
        <f t="shared" si="0"/>
        <v>12.3855737239</v>
      </c>
      <c r="I20" s="47">
        <f t="shared" si="1"/>
        <v>22053.020467800001</v>
      </c>
      <c r="J20" s="49" t="s">
        <v>7</v>
      </c>
      <c r="K20" s="10">
        <v>50.807390939100003</v>
      </c>
      <c r="L20" s="42">
        <v>12.3855737239</v>
      </c>
      <c r="M20" s="42">
        <v>22053.020467800001</v>
      </c>
      <c r="N20" s="42">
        <v>12.3855737239</v>
      </c>
      <c r="O20" s="42">
        <v>22053.020467800001</v>
      </c>
      <c r="P20" s="6">
        <f t="shared" si="3"/>
        <v>0</v>
      </c>
    </row>
    <row r="21" spans="1:16" x14ac:dyDescent="0.25">
      <c r="A21" s="4">
        <v>849</v>
      </c>
      <c r="B21" s="4" t="s">
        <v>11</v>
      </c>
      <c r="C21" s="4" t="s">
        <v>4</v>
      </c>
      <c r="D21" s="1">
        <v>8.4011363775600003</v>
      </c>
      <c r="E21" s="1">
        <v>18766.5024414</v>
      </c>
      <c r="F21" s="1">
        <v>10.787428845499999</v>
      </c>
      <c r="G21" s="1">
        <v>19265.3213177</v>
      </c>
      <c r="H21" s="47">
        <f t="shared" si="0"/>
        <v>2.3862924679399988</v>
      </c>
      <c r="I21" s="47">
        <f t="shared" si="1"/>
        <v>498.81887629999983</v>
      </c>
      <c r="J21" s="48">
        <f>((F21-D21)/D21) * 100</f>
        <v>28.404401032150201</v>
      </c>
      <c r="K21" s="10">
        <v>73.884404244199999</v>
      </c>
      <c r="L21" s="42">
        <v>10.787428845499999</v>
      </c>
      <c r="M21" s="42">
        <v>19265.3213177</v>
      </c>
      <c r="N21" s="42">
        <v>10.787428845499999</v>
      </c>
      <c r="O21" s="42">
        <v>19265.3213177</v>
      </c>
      <c r="P21" s="6">
        <f t="shared" si="3"/>
        <v>0</v>
      </c>
    </row>
    <row r="22" spans="1:16" x14ac:dyDescent="0.25">
      <c r="A22" s="4">
        <v>851</v>
      </c>
      <c r="B22" s="4" t="s">
        <v>11</v>
      </c>
      <c r="C22" s="4" t="s">
        <v>4</v>
      </c>
      <c r="D22" s="1">
        <v>0</v>
      </c>
      <c r="E22" s="1">
        <v>0</v>
      </c>
      <c r="F22" s="1">
        <v>15.5309286772</v>
      </c>
      <c r="G22" s="1">
        <v>26629.362161599998</v>
      </c>
      <c r="H22" s="47">
        <f t="shared" si="0"/>
        <v>15.5309286772</v>
      </c>
      <c r="I22" s="47">
        <f t="shared" si="1"/>
        <v>26629.362161599998</v>
      </c>
      <c r="J22" s="49" t="s">
        <v>7</v>
      </c>
      <c r="K22" s="10">
        <v>51.318422107400004</v>
      </c>
      <c r="L22" s="42">
        <v>15.5309286772</v>
      </c>
      <c r="M22" s="42">
        <v>26629.362161599998</v>
      </c>
      <c r="N22" s="42">
        <v>15.5309286772</v>
      </c>
      <c r="O22" s="42">
        <v>26629.362161599998</v>
      </c>
      <c r="P22" s="6">
        <f t="shared" si="3"/>
        <v>0</v>
      </c>
    </row>
    <row r="23" spans="1:16" x14ac:dyDescent="0.25">
      <c r="A23" s="4">
        <v>852</v>
      </c>
      <c r="B23" s="4" t="s">
        <v>11</v>
      </c>
      <c r="C23" s="4" t="s">
        <v>4</v>
      </c>
      <c r="D23" s="1">
        <v>13.172904777099999</v>
      </c>
      <c r="E23" s="1">
        <v>34801.042854300002</v>
      </c>
      <c r="F23" s="1">
        <v>15.098630572199999</v>
      </c>
      <c r="G23" s="1">
        <v>40008.083404500001</v>
      </c>
      <c r="H23" s="47">
        <f t="shared" si="0"/>
        <v>1.9257257951</v>
      </c>
      <c r="I23" s="47">
        <f t="shared" si="1"/>
        <v>5207.0405501999994</v>
      </c>
      <c r="J23" s="48">
        <f>((F23-D23)/D23) * 100</f>
        <v>14.618839410785951</v>
      </c>
      <c r="K23" s="10">
        <v>67.164519568900005</v>
      </c>
      <c r="L23" s="42">
        <v>15.098630572199999</v>
      </c>
      <c r="M23" s="42">
        <v>40008.083404500001</v>
      </c>
      <c r="N23" s="42">
        <v>15.098630572199999</v>
      </c>
      <c r="O23" s="42">
        <v>40008.083404500001</v>
      </c>
      <c r="P23" s="6">
        <f t="shared" si="3"/>
        <v>0</v>
      </c>
    </row>
    <row r="24" spans="1:16" x14ac:dyDescent="0.25">
      <c r="A24" s="4">
        <v>855</v>
      </c>
      <c r="B24" s="4" t="s">
        <v>11</v>
      </c>
      <c r="C24" s="4" t="s">
        <v>4</v>
      </c>
      <c r="D24" s="1">
        <v>6.0019095261300004</v>
      </c>
      <c r="E24" s="1">
        <v>11667.631154999999</v>
      </c>
      <c r="F24" s="1">
        <v>22.689762168400001</v>
      </c>
      <c r="G24" s="1">
        <v>68325.780704000004</v>
      </c>
      <c r="H24" s="47">
        <f t="shared" si="0"/>
        <v>16.687852642270002</v>
      </c>
      <c r="I24" s="47">
        <f t="shared" si="1"/>
        <v>56658.149549000009</v>
      </c>
      <c r="J24" s="48">
        <f>((F24-D24)/D24) * 100</f>
        <v>278.04238916993876</v>
      </c>
      <c r="K24" s="10">
        <v>54.262095717100003</v>
      </c>
      <c r="L24" s="42">
        <v>22.689762168400001</v>
      </c>
      <c r="M24" s="42">
        <v>68325.780704000004</v>
      </c>
      <c r="N24" s="4">
        <v>9.4453169999999993</v>
      </c>
      <c r="O24" s="4">
        <v>16149.417159000001</v>
      </c>
      <c r="P24" s="6">
        <f t="shared" si="3"/>
        <v>13.244445168400002</v>
      </c>
    </row>
    <row r="25" spans="1:16" x14ac:dyDescent="0.25">
      <c r="A25" s="4">
        <v>858</v>
      </c>
      <c r="B25" s="4" t="s">
        <v>11</v>
      </c>
      <c r="C25" s="4" t="s">
        <v>6</v>
      </c>
      <c r="D25" s="1">
        <v>13.5013280297</v>
      </c>
      <c r="E25" s="1">
        <v>29815.415183100002</v>
      </c>
      <c r="F25" s="1">
        <v>18.220091583799999</v>
      </c>
      <c r="G25" s="1">
        <v>45672.434923200002</v>
      </c>
      <c r="H25" s="47">
        <f t="shared" si="0"/>
        <v>4.7187635540999988</v>
      </c>
      <c r="I25" s="47">
        <f t="shared" si="1"/>
        <v>15857.0197401</v>
      </c>
      <c r="J25" s="48">
        <f>((F25-D25)/D25) * 100</f>
        <v>34.950365947110832</v>
      </c>
      <c r="K25" s="10">
        <v>37.2663188609</v>
      </c>
      <c r="L25" s="42">
        <v>18.220091583799999</v>
      </c>
      <c r="M25" s="42">
        <v>45672.434923200002</v>
      </c>
      <c r="N25" s="42">
        <v>18.220091583799999</v>
      </c>
      <c r="O25" s="42">
        <v>45672.434923200002</v>
      </c>
      <c r="P25" s="6">
        <f t="shared" si="3"/>
        <v>0</v>
      </c>
    </row>
    <row r="26" spans="1:16" x14ac:dyDescent="0.25">
      <c r="A26" s="4">
        <v>860</v>
      </c>
      <c r="B26" s="4" t="s">
        <v>11</v>
      </c>
      <c r="C26" s="4" t="s">
        <v>6</v>
      </c>
      <c r="D26" s="1">
        <v>9.1842257995499992</v>
      </c>
      <c r="E26" s="1">
        <v>26156.808006300002</v>
      </c>
      <c r="F26" s="1">
        <v>14.111834438600001</v>
      </c>
      <c r="G26" s="1">
        <v>35321.015859599996</v>
      </c>
      <c r="H26" s="47">
        <f t="shared" si="0"/>
        <v>4.9276086390500016</v>
      </c>
      <c r="I26" s="47">
        <f t="shared" si="1"/>
        <v>9164.2078532999949</v>
      </c>
      <c r="J26" s="48">
        <f>((F26-D26)/D26) * 100</f>
        <v>53.652956129317296</v>
      </c>
      <c r="K26" s="10">
        <v>72.303064031800005</v>
      </c>
      <c r="L26" s="29">
        <v>14.111834438600001</v>
      </c>
      <c r="M26" s="29">
        <v>35321.015859599996</v>
      </c>
      <c r="N26" s="42">
        <v>14.111834438600001</v>
      </c>
      <c r="O26" s="42">
        <v>35321.015859599996</v>
      </c>
      <c r="P26" s="6">
        <f t="shared" si="3"/>
        <v>0</v>
      </c>
    </row>
    <row r="27" spans="1:16" x14ac:dyDescent="0.25">
      <c r="A27" s="4">
        <v>864</v>
      </c>
      <c r="B27" s="4" t="s">
        <v>11</v>
      </c>
      <c r="C27" s="4" t="s">
        <v>4</v>
      </c>
      <c r="D27" s="1">
        <v>0</v>
      </c>
      <c r="E27" s="1">
        <v>0</v>
      </c>
      <c r="F27" s="1">
        <v>15.537434279299999</v>
      </c>
      <c r="G27" s="1">
        <v>26645.391997999999</v>
      </c>
      <c r="H27" s="47">
        <f t="shared" si="0"/>
        <v>15.537434279299999</v>
      </c>
      <c r="I27" s="47">
        <f t="shared" si="1"/>
        <v>26645.391997999999</v>
      </c>
      <c r="J27" s="49" t="s">
        <v>7</v>
      </c>
      <c r="K27" s="10">
        <v>51.296934825299999</v>
      </c>
      <c r="L27" s="29">
        <v>15.537434279299999</v>
      </c>
      <c r="M27" s="29">
        <v>26645.391997999999</v>
      </c>
      <c r="N27" s="42">
        <v>15.537434279299999</v>
      </c>
      <c r="O27" s="42">
        <v>26645.391997999999</v>
      </c>
      <c r="P27" s="6">
        <f t="shared" si="3"/>
        <v>0</v>
      </c>
    </row>
    <row r="28" spans="1:16" x14ac:dyDescent="0.25">
      <c r="A28" s="4">
        <v>865</v>
      </c>
      <c r="B28" s="4" t="s">
        <v>11</v>
      </c>
      <c r="C28" s="4" t="s">
        <v>4</v>
      </c>
      <c r="D28" s="1">
        <v>11.225950839799999</v>
      </c>
      <c r="E28" s="1">
        <v>34371.501400000001</v>
      </c>
      <c r="F28" s="1">
        <v>12.5337828128</v>
      </c>
      <c r="G28" s="1">
        <v>36642.357654599997</v>
      </c>
      <c r="H28" s="47">
        <f t="shared" si="0"/>
        <v>1.3078319730000008</v>
      </c>
      <c r="I28" s="47">
        <f t="shared" si="1"/>
        <v>2270.8562545999957</v>
      </c>
      <c r="J28" s="48">
        <f>((F28-D28)/D28) * 100</f>
        <v>11.650077500457867</v>
      </c>
      <c r="K28" s="10">
        <v>80.908715563100003</v>
      </c>
      <c r="L28" s="29">
        <v>12.5337828128</v>
      </c>
      <c r="M28" s="29">
        <v>36642.357654599997</v>
      </c>
      <c r="N28" s="42">
        <v>12.5337828128</v>
      </c>
      <c r="O28" s="42">
        <v>36642.357654599997</v>
      </c>
      <c r="P28" s="6">
        <f t="shared" si="3"/>
        <v>0</v>
      </c>
    </row>
    <row r="29" spans="1:16" x14ac:dyDescent="0.25">
      <c r="A29" s="4">
        <v>934</v>
      </c>
      <c r="B29" s="4" t="s">
        <v>11</v>
      </c>
      <c r="C29" s="4" t="s">
        <v>5</v>
      </c>
      <c r="D29" s="1">
        <v>8.24238769834</v>
      </c>
      <c r="E29" s="1">
        <v>14498.792671200001</v>
      </c>
      <c r="F29" s="1">
        <v>10.2522579893</v>
      </c>
      <c r="G29" s="1">
        <v>15567.6083241</v>
      </c>
      <c r="H29" s="47">
        <f t="shared" si="0"/>
        <v>2.0098702909600004</v>
      </c>
      <c r="I29" s="47">
        <f t="shared" si="1"/>
        <v>1068.8156528999989</v>
      </c>
      <c r="J29" s="48">
        <f>((F29-D29)/D29) * 100</f>
        <v>24.384563848710783</v>
      </c>
      <c r="K29" s="10">
        <v>27.0773908004</v>
      </c>
      <c r="L29" s="29">
        <v>10.2522579893</v>
      </c>
      <c r="M29" s="29">
        <v>15567.6083241</v>
      </c>
      <c r="N29" s="42">
        <v>10.2522579893</v>
      </c>
      <c r="O29" s="42">
        <v>15567.6083241</v>
      </c>
      <c r="P29" s="6">
        <f t="shared" si="3"/>
        <v>0</v>
      </c>
    </row>
    <row r="30" spans="1:16" x14ac:dyDescent="0.25">
      <c r="A30" s="4">
        <v>935</v>
      </c>
      <c r="B30" s="4" t="s">
        <v>11</v>
      </c>
      <c r="C30" s="4" t="s">
        <v>5</v>
      </c>
      <c r="D30" s="1">
        <v>5.9107880546900002</v>
      </c>
      <c r="E30" s="1">
        <v>11486.230997999999</v>
      </c>
      <c r="F30" s="1">
        <v>15.3869760559</v>
      </c>
      <c r="G30" s="1">
        <v>36111.876656499997</v>
      </c>
      <c r="H30" s="47">
        <f t="shared" si="0"/>
        <v>9.4761880012099997</v>
      </c>
      <c r="I30" s="47">
        <f t="shared" si="1"/>
        <v>24625.645658499998</v>
      </c>
      <c r="J30" s="48">
        <f>((F30-D30)/D30) * 100</f>
        <v>160.32021303303173</v>
      </c>
      <c r="K30" s="43">
        <v>50.838530231</v>
      </c>
      <c r="L30" s="29">
        <v>15.3869760559</v>
      </c>
      <c r="M30" s="29">
        <v>36111.876656499997</v>
      </c>
      <c r="N30" s="42">
        <v>15.3869760559</v>
      </c>
      <c r="O30" s="42">
        <v>36111.876656499997</v>
      </c>
      <c r="P30" s="6">
        <f t="shared" si="3"/>
        <v>0</v>
      </c>
    </row>
    <row r="31" spans="1:16" x14ac:dyDescent="0.25">
      <c r="A31" s="4">
        <v>936</v>
      </c>
      <c r="B31" s="4" t="s">
        <v>11</v>
      </c>
      <c r="C31" s="4" t="s">
        <v>5</v>
      </c>
      <c r="D31" s="1">
        <v>2.6894360688400001</v>
      </c>
      <c r="E31" s="1">
        <v>5641.17069145</v>
      </c>
      <c r="F31" s="1">
        <v>12.8264314729</v>
      </c>
      <c r="G31" s="1">
        <v>22784.2646226</v>
      </c>
      <c r="H31" s="47">
        <f t="shared" si="0"/>
        <v>10.136995404059999</v>
      </c>
      <c r="I31" s="47">
        <f t="shared" si="1"/>
        <v>17143.093931150001</v>
      </c>
      <c r="J31" s="48">
        <f>((F31-D31)/D31) * 100</f>
        <v>376.91899508257353</v>
      </c>
      <c r="K31" s="43">
        <v>41.024410429</v>
      </c>
      <c r="L31" s="42">
        <v>12.8264314729</v>
      </c>
      <c r="M31" s="42">
        <v>22784.2646226</v>
      </c>
      <c r="N31" s="42">
        <v>12.8264314729</v>
      </c>
      <c r="O31" s="42">
        <v>22784.2646226</v>
      </c>
      <c r="P31" s="6">
        <f t="shared" si="3"/>
        <v>0</v>
      </c>
    </row>
    <row r="32" spans="1:16" x14ac:dyDescent="0.25">
      <c r="A32" s="4">
        <v>947</v>
      </c>
      <c r="B32" s="4" t="s">
        <v>11</v>
      </c>
      <c r="C32" s="4" t="s">
        <v>4</v>
      </c>
      <c r="D32" s="1">
        <v>0</v>
      </c>
      <c r="E32" s="1">
        <v>0</v>
      </c>
      <c r="F32" s="1">
        <v>5.5882679304399998</v>
      </c>
      <c r="G32" s="1">
        <v>7838.1128698599996</v>
      </c>
      <c r="H32" s="47">
        <f t="shared" si="0"/>
        <v>5.5882679304399998</v>
      </c>
      <c r="I32" s="47">
        <f t="shared" si="1"/>
        <v>7838.1128698599996</v>
      </c>
      <c r="J32" s="49" t="s">
        <v>7</v>
      </c>
      <c r="K32" s="10">
        <v>49.676286036800001</v>
      </c>
      <c r="L32" s="29">
        <v>5.5882679304399998</v>
      </c>
      <c r="M32" s="29">
        <v>7838.1128698599996</v>
      </c>
      <c r="N32" s="42">
        <v>5.5882679304399998</v>
      </c>
      <c r="O32" s="42">
        <v>7838.1128698599996</v>
      </c>
      <c r="P32" s="6">
        <f t="shared" si="3"/>
        <v>0</v>
      </c>
    </row>
    <row r="33" spans="1:16" x14ac:dyDescent="0.25">
      <c r="A33" s="4">
        <v>950</v>
      </c>
      <c r="B33" s="4" t="s">
        <v>11</v>
      </c>
      <c r="C33" s="4" t="s">
        <v>4</v>
      </c>
      <c r="D33" s="1">
        <v>20.932676967599999</v>
      </c>
      <c r="E33" s="1">
        <v>43036.2370391</v>
      </c>
      <c r="F33" s="1">
        <v>33.568322127899997</v>
      </c>
      <c r="G33" s="1">
        <v>91837.285656399996</v>
      </c>
      <c r="H33" s="47">
        <f t="shared" si="0"/>
        <v>12.635645160299998</v>
      </c>
      <c r="I33" s="47">
        <f t="shared" si="1"/>
        <v>48801.048617299995</v>
      </c>
      <c r="J33" s="48">
        <f t="shared" ref="J33:J39" si="4">((F33-D33)/D33) * 100</f>
        <v>60.363254923666446</v>
      </c>
      <c r="K33" s="10">
        <v>23.058671994299999</v>
      </c>
      <c r="L33" s="20">
        <v>33.568322127899997</v>
      </c>
      <c r="M33" s="20">
        <v>91837.285656399996</v>
      </c>
      <c r="N33" s="4">
        <v>28.176655</v>
      </c>
      <c r="O33" s="4">
        <v>57025.154617</v>
      </c>
      <c r="P33" s="6">
        <f t="shared" si="3"/>
        <v>5.3916671278999964</v>
      </c>
    </row>
    <row r="34" spans="1:16" x14ac:dyDescent="0.25">
      <c r="A34" s="4">
        <v>952</v>
      </c>
      <c r="B34" s="4" t="s">
        <v>11</v>
      </c>
      <c r="C34" s="4" t="s">
        <v>5</v>
      </c>
      <c r="D34" s="1">
        <v>20.932676967599999</v>
      </c>
      <c r="E34" s="1">
        <v>43036.2370391</v>
      </c>
      <c r="F34" s="1">
        <v>33.568322127899997</v>
      </c>
      <c r="G34" s="1">
        <v>91837.285656399996</v>
      </c>
      <c r="H34" s="47">
        <f t="shared" si="0"/>
        <v>12.635645160299998</v>
      </c>
      <c r="I34" s="47">
        <f t="shared" si="1"/>
        <v>48801.048617299995</v>
      </c>
      <c r="J34" s="48">
        <f t="shared" si="4"/>
        <v>60.363254923666446</v>
      </c>
      <c r="K34" s="10">
        <v>23.058671994299999</v>
      </c>
      <c r="L34" s="42">
        <v>33.568322127899997</v>
      </c>
      <c r="M34" s="42">
        <v>91837.285656399996</v>
      </c>
      <c r="N34" s="4">
        <v>28.176655</v>
      </c>
      <c r="O34" s="4">
        <v>57025.154617</v>
      </c>
      <c r="P34" s="6">
        <f t="shared" ref="P34:P52" si="5">F34-N34</f>
        <v>5.3916671278999964</v>
      </c>
    </row>
    <row r="35" spans="1:16" x14ac:dyDescent="0.25">
      <c r="A35" s="4">
        <v>953</v>
      </c>
      <c r="B35" s="4" t="s">
        <v>11</v>
      </c>
      <c r="C35" s="4" t="s">
        <v>5</v>
      </c>
      <c r="D35" s="1">
        <v>5.21332696155</v>
      </c>
      <c r="E35" s="1">
        <v>10866.1862612</v>
      </c>
      <c r="F35" s="1">
        <v>6.36746150951</v>
      </c>
      <c r="G35" s="1">
        <v>12091.339296300001</v>
      </c>
      <c r="H35" s="47">
        <f t="shared" si="0"/>
        <v>1.15413454796</v>
      </c>
      <c r="I35" s="47">
        <f t="shared" si="1"/>
        <v>1225.1530351000001</v>
      </c>
      <c r="J35" s="48">
        <f t="shared" si="4"/>
        <v>22.138157772802696</v>
      </c>
      <c r="K35" s="10">
        <v>52.093721606400003</v>
      </c>
      <c r="L35" s="42">
        <v>6.36746150951</v>
      </c>
      <c r="M35" s="42">
        <v>12091.339296300001</v>
      </c>
      <c r="N35" s="42">
        <v>6.36746150951</v>
      </c>
      <c r="O35" s="42">
        <v>12091.339296300001</v>
      </c>
      <c r="P35" s="6">
        <f t="shared" si="5"/>
        <v>0</v>
      </c>
    </row>
    <row r="36" spans="1:16" x14ac:dyDescent="0.25">
      <c r="A36" s="4">
        <v>954</v>
      </c>
      <c r="B36" s="4" t="s">
        <v>11</v>
      </c>
      <c r="C36" s="4" t="s">
        <v>5</v>
      </c>
      <c r="D36" s="1">
        <v>7.0052571129199999</v>
      </c>
      <c r="E36" s="1">
        <v>13460.018751199999</v>
      </c>
      <c r="F36" s="1">
        <v>17.314358867599999</v>
      </c>
      <c r="G36" s="1">
        <v>31878.318434699999</v>
      </c>
      <c r="H36" s="47">
        <f t="shared" si="0"/>
        <v>10.30910175468</v>
      </c>
      <c r="I36" s="47">
        <f t="shared" si="1"/>
        <v>18418.299683500001</v>
      </c>
      <c r="J36" s="48">
        <f t="shared" si="4"/>
        <v>147.16236090273722</v>
      </c>
      <c r="K36" s="10">
        <v>46.032472797399997</v>
      </c>
      <c r="L36" s="21">
        <v>17.314358867599999</v>
      </c>
      <c r="M36" s="21">
        <v>31878.318434699999</v>
      </c>
      <c r="N36" s="42">
        <v>17.314358867599999</v>
      </c>
      <c r="O36" s="42">
        <v>31878.318434699999</v>
      </c>
      <c r="P36" s="6">
        <f t="shared" si="5"/>
        <v>0</v>
      </c>
    </row>
    <row r="37" spans="1:16" x14ac:dyDescent="0.25">
      <c r="A37" s="4">
        <v>1099</v>
      </c>
      <c r="B37" s="4" t="s">
        <v>11</v>
      </c>
      <c r="C37" s="4" t="s">
        <v>5</v>
      </c>
      <c r="D37" s="1">
        <v>5.8946168768799998</v>
      </c>
      <c r="E37" s="1">
        <v>11446.3851342</v>
      </c>
      <c r="F37" s="1">
        <v>15.3708048781</v>
      </c>
      <c r="G37" s="1">
        <v>36072.030792700003</v>
      </c>
      <c r="H37" s="47">
        <f t="shared" si="0"/>
        <v>9.4761880012199988</v>
      </c>
      <c r="I37" s="47">
        <f t="shared" si="1"/>
        <v>24625.645658500005</v>
      </c>
      <c r="J37" s="48">
        <f t="shared" si="4"/>
        <v>160.76003240155808</v>
      </c>
      <c r="K37" s="10">
        <v>50.892015973500001</v>
      </c>
      <c r="L37" s="42">
        <v>15.3708048781</v>
      </c>
      <c r="M37" s="42">
        <v>36072.030792700003</v>
      </c>
      <c r="N37" s="42">
        <v>15.3708048781</v>
      </c>
      <c r="O37" s="42">
        <v>36072.030792700003</v>
      </c>
      <c r="P37" s="6">
        <f t="shared" si="5"/>
        <v>0</v>
      </c>
    </row>
    <row r="38" spans="1:16" x14ac:dyDescent="0.25">
      <c r="A38" s="4">
        <v>1100</v>
      </c>
      <c r="B38" s="4" t="s">
        <v>11</v>
      </c>
      <c r="C38" s="4" t="s">
        <v>5</v>
      </c>
      <c r="D38" s="1">
        <v>7.0052571129199999</v>
      </c>
      <c r="E38" s="1">
        <v>13460.018751199999</v>
      </c>
      <c r="F38" s="1">
        <v>17.314358867599999</v>
      </c>
      <c r="G38" s="1">
        <v>31878.318434699999</v>
      </c>
      <c r="H38" s="47">
        <f t="shared" si="0"/>
        <v>10.30910175468</v>
      </c>
      <c r="I38" s="47">
        <f t="shared" si="1"/>
        <v>18418.299683500001</v>
      </c>
      <c r="J38" s="48">
        <f t="shared" si="4"/>
        <v>147.16236090273722</v>
      </c>
      <c r="K38" s="10">
        <v>46.032472797399997</v>
      </c>
      <c r="L38" s="21">
        <v>17.314358867599999</v>
      </c>
      <c r="M38" s="21">
        <v>31878.318434699999</v>
      </c>
      <c r="N38" s="42">
        <v>17.314358867599999</v>
      </c>
      <c r="O38" s="42">
        <v>31878.318434699999</v>
      </c>
      <c r="P38" s="6">
        <f t="shared" si="5"/>
        <v>0</v>
      </c>
    </row>
    <row r="39" spans="1:16" x14ac:dyDescent="0.25">
      <c r="A39" s="4">
        <v>1101</v>
      </c>
      <c r="B39" s="4" t="s">
        <v>11</v>
      </c>
      <c r="C39" s="4" t="s">
        <v>5</v>
      </c>
      <c r="D39" s="1">
        <v>10.4421323073</v>
      </c>
      <c r="E39" s="1">
        <v>19219.870799100001</v>
      </c>
      <c r="F39" s="1">
        <v>11.8289977757</v>
      </c>
      <c r="G39" s="1">
        <v>20663.4181642</v>
      </c>
      <c r="H39" s="47">
        <f t="shared" si="0"/>
        <v>1.3868654683999999</v>
      </c>
      <c r="I39" s="47">
        <f t="shared" si="1"/>
        <v>1443.5473650999993</v>
      </c>
      <c r="J39" s="48">
        <f t="shared" si="4"/>
        <v>13.281439341947957</v>
      </c>
      <c r="K39" s="10">
        <v>26.9440321975</v>
      </c>
      <c r="L39" s="21">
        <v>11.8289977757</v>
      </c>
      <c r="M39" s="21">
        <v>20663.4181642</v>
      </c>
      <c r="N39" s="42">
        <v>11.8289977757</v>
      </c>
      <c r="O39" s="42">
        <v>20663.4181642</v>
      </c>
      <c r="P39" s="6">
        <f t="shared" si="5"/>
        <v>0</v>
      </c>
    </row>
    <row r="40" spans="1:16" x14ac:dyDescent="0.25">
      <c r="A40" s="4">
        <v>1109</v>
      </c>
      <c r="B40" s="4" t="s">
        <v>11</v>
      </c>
      <c r="C40" s="4" t="s">
        <v>6</v>
      </c>
      <c r="D40" s="3">
        <v>0</v>
      </c>
      <c r="E40" s="3">
        <v>0</v>
      </c>
      <c r="F40" s="3">
        <v>15.5346911178</v>
      </c>
      <c r="G40" s="3">
        <v>26638.632834399999</v>
      </c>
      <c r="H40" s="47">
        <f t="shared" ref="H40:H71" si="6">F40-D40</f>
        <v>15.5346911178</v>
      </c>
      <c r="I40" s="47">
        <f>F40-D40</f>
        <v>15.5346911178</v>
      </c>
      <c r="J40" s="49" t="s">
        <v>7</v>
      </c>
      <c r="K40" s="10">
        <v>51.305992989099998</v>
      </c>
      <c r="L40" s="3">
        <v>15.5346911178</v>
      </c>
      <c r="M40" s="3">
        <v>26638.632834399999</v>
      </c>
      <c r="N40" s="3">
        <v>15.5346911178</v>
      </c>
      <c r="O40" s="3">
        <v>26638.632834399999</v>
      </c>
      <c r="P40" s="6">
        <f t="shared" si="5"/>
        <v>0</v>
      </c>
    </row>
    <row r="41" spans="1:16" x14ac:dyDescent="0.25">
      <c r="A41" s="4">
        <v>499</v>
      </c>
      <c r="B41" s="4" t="s">
        <v>11</v>
      </c>
      <c r="C41" s="4" t="s">
        <v>4</v>
      </c>
      <c r="D41" s="1">
        <v>19.8912577993</v>
      </c>
      <c r="E41" s="1">
        <v>54177.028275800003</v>
      </c>
      <c r="F41" s="1">
        <v>26.3652475096</v>
      </c>
      <c r="G41" s="1">
        <v>55800.579033399998</v>
      </c>
      <c r="H41" s="47">
        <f t="shared" si="6"/>
        <v>6.4739897102999997</v>
      </c>
      <c r="I41" s="47">
        <f t="shared" ref="I41:I64" si="7">G41-E41</f>
        <v>1623.5507575999945</v>
      </c>
      <c r="J41" s="48">
        <f t="shared" ref="J41:J52" si="8">((F41-D41)/D41) * 100</f>
        <v>32.546909680733357</v>
      </c>
      <c r="K41" s="10">
        <v>38.875138054200001</v>
      </c>
      <c r="L41" s="22">
        <v>26.3652475096</v>
      </c>
      <c r="M41" s="22">
        <v>55800.579033399998</v>
      </c>
      <c r="N41" s="4">
        <v>26.348656999999999</v>
      </c>
      <c r="O41" s="4">
        <v>67655.069187000001</v>
      </c>
      <c r="P41" s="6">
        <f t="shared" si="5"/>
        <v>1.6590509600000303E-2</v>
      </c>
    </row>
    <row r="42" spans="1:16" x14ac:dyDescent="0.25">
      <c r="A42" s="4">
        <v>502</v>
      </c>
      <c r="B42" s="4" t="s">
        <v>11</v>
      </c>
      <c r="C42" s="4" t="s">
        <v>4</v>
      </c>
      <c r="D42" s="1">
        <v>9.9467847353500005</v>
      </c>
      <c r="E42" s="1">
        <v>20105.315911599999</v>
      </c>
      <c r="F42" s="1">
        <v>19.4944705777</v>
      </c>
      <c r="G42" s="1">
        <v>37774.241998099998</v>
      </c>
      <c r="H42" s="47">
        <f t="shared" si="6"/>
        <v>9.5476858423499991</v>
      </c>
      <c r="I42" s="47">
        <f t="shared" si="7"/>
        <v>17668.9260865</v>
      </c>
      <c r="J42" s="48">
        <f t="shared" si="8"/>
        <v>95.987659292739707</v>
      </c>
      <c r="K42" s="10">
        <v>27.614739040300002</v>
      </c>
      <c r="L42" s="22">
        <v>6.3359852453299998</v>
      </c>
      <c r="M42" s="22">
        <v>12174.646559700001</v>
      </c>
      <c r="N42" s="42">
        <v>19.4944705777</v>
      </c>
      <c r="O42" s="42">
        <v>37774.241998099998</v>
      </c>
      <c r="P42" s="6">
        <f t="shared" si="5"/>
        <v>0</v>
      </c>
    </row>
    <row r="43" spans="1:16" x14ac:dyDescent="0.25">
      <c r="A43" s="4">
        <v>509</v>
      </c>
      <c r="B43" s="4" t="s">
        <v>11</v>
      </c>
      <c r="C43" s="4" t="s">
        <v>4</v>
      </c>
      <c r="D43" s="1">
        <v>2.8237480498199998</v>
      </c>
      <c r="E43" s="1">
        <v>5268.0386326199996</v>
      </c>
      <c r="F43" s="1">
        <v>7.26417518436</v>
      </c>
      <c r="G43" s="1">
        <v>11837.110435299999</v>
      </c>
      <c r="H43" s="47">
        <f t="shared" si="6"/>
        <v>4.4404271345400002</v>
      </c>
      <c r="I43" s="47">
        <f t="shared" si="7"/>
        <v>6569.0718026799996</v>
      </c>
      <c r="J43" s="48">
        <f t="shared" si="8"/>
        <v>157.25295090767946</v>
      </c>
      <c r="K43" s="10">
        <v>56.707393444700003</v>
      </c>
      <c r="L43" s="22">
        <v>7.26417518436</v>
      </c>
      <c r="M43" s="22">
        <v>11837.110435299999</v>
      </c>
      <c r="N43" s="4">
        <v>7.26417518436</v>
      </c>
      <c r="O43" s="4">
        <v>11837.110435299999</v>
      </c>
      <c r="P43" s="6">
        <f t="shared" si="5"/>
        <v>0</v>
      </c>
    </row>
    <row r="44" spans="1:16" x14ac:dyDescent="0.25">
      <c r="A44" s="4">
        <v>535</v>
      </c>
      <c r="B44" s="4" t="s">
        <v>11</v>
      </c>
      <c r="C44" s="4" t="s">
        <v>6</v>
      </c>
      <c r="D44" s="1">
        <v>4.2283937291799996</v>
      </c>
      <c r="E44" s="1">
        <v>7450.4547692200003</v>
      </c>
      <c r="F44" s="1">
        <v>7.43517656565</v>
      </c>
      <c r="G44" s="1">
        <v>11483.937267400001</v>
      </c>
      <c r="H44" s="47">
        <f t="shared" si="6"/>
        <v>3.2067828364700004</v>
      </c>
      <c r="I44" s="47">
        <f t="shared" si="7"/>
        <v>4033.4824981800002</v>
      </c>
      <c r="J44" s="48">
        <f t="shared" si="8"/>
        <v>75.839267624017666</v>
      </c>
      <c r="K44" s="10">
        <v>43.289662249300001</v>
      </c>
      <c r="L44" s="22">
        <v>7.43517656565</v>
      </c>
      <c r="M44" s="22">
        <v>11483.937267400001</v>
      </c>
      <c r="N44" s="4">
        <v>7.43517656565</v>
      </c>
      <c r="O44" s="4">
        <v>11483.937267400001</v>
      </c>
      <c r="P44" s="6">
        <f t="shared" si="5"/>
        <v>0</v>
      </c>
    </row>
    <row r="45" spans="1:16" x14ac:dyDescent="0.25">
      <c r="A45" s="4">
        <v>536</v>
      </c>
      <c r="B45" s="4" t="s">
        <v>11</v>
      </c>
      <c r="C45" s="4" t="s">
        <v>6</v>
      </c>
      <c r="D45" s="1">
        <v>18.837332188000001</v>
      </c>
      <c r="E45" s="1">
        <v>38443.207596799999</v>
      </c>
      <c r="F45" s="1">
        <v>23.894317646800001</v>
      </c>
      <c r="G45" s="1">
        <v>56743.514145599998</v>
      </c>
      <c r="H45" s="47">
        <f t="shared" si="6"/>
        <v>5.0569854587999998</v>
      </c>
      <c r="I45" s="47">
        <f t="shared" si="7"/>
        <v>18300.306548799999</v>
      </c>
      <c r="J45" s="48">
        <f t="shared" si="8"/>
        <v>26.845550146540738</v>
      </c>
      <c r="K45" s="10">
        <v>60.763808945800001</v>
      </c>
      <c r="L45" s="22">
        <v>5.94033697322</v>
      </c>
      <c r="M45" s="22">
        <v>9653.1471478399999</v>
      </c>
      <c r="N45" s="4">
        <v>22.9206</v>
      </c>
      <c r="O45" s="4">
        <v>46657.905032000002</v>
      </c>
      <c r="P45" s="6">
        <f t="shared" si="5"/>
        <v>0.97371764680000084</v>
      </c>
    </row>
    <row r="46" spans="1:16" x14ac:dyDescent="0.25">
      <c r="A46" s="4">
        <v>650</v>
      </c>
      <c r="B46" s="4" t="s">
        <v>11</v>
      </c>
      <c r="C46" s="4" t="s">
        <v>6</v>
      </c>
      <c r="D46" s="1">
        <v>20.081341437799999</v>
      </c>
      <c r="E46" s="1">
        <v>63801.189859799997</v>
      </c>
      <c r="F46" s="1">
        <v>24.132972493099999</v>
      </c>
      <c r="G46" s="1">
        <v>69490.804574199996</v>
      </c>
      <c r="H46" s="47">
        <f t="shared" si="6"/>
        <v>4.0516310552999997</v>
      </c>
      <c r="I46" s="47">
        <f t="shared" si="7"/>
        <v>5689.6147143999988</v>
      </c>
      <c r="J46" s="48">
        <f t="shared" si="8"/>
        <v>20.17609763695086</v>
      </c>
      <c r="K46" s="10">
        <v>70.181223451199997</v>
      </c>
      <c r="L46" s="32">
        <v>24.132972493099999</v>
      </c>
      <c r="M46" s="32">
        <v>69490.804574199996</v>
      </c>
      <c r="N46" s="4">
        <v>24.015934000000001</v>
      </c>
      <c r="O46" s="4">
        <v>68639.784050999995</v>
      </c>
      <c r="P46" s="6">
        <f t="shared" si="5"/>
        <v>0.11703849309999725</v>
      </c>
    </row>
    <row r="47" spans="1:16" x14ac:dyDescent="0.25">
      <c r="A47" s="4">
        <v>1180</v>
      </c>
      <c r="B47" s="4" t="s">
        <v>11</v>
      </c>
      <c r="C47" s="4" t="s">
        <v>6</v>
      </c>
      <c r="D47" s="1">
        <v>8.8863806791899993</v>
      </c>
      <c r="E47" s="1">
        <v>16901.4079174</v>
      </c>
      <c r="F47" s="1">
        <v>11.319432992899999</v>
      </c>
      <c r="G47" s="1">
        <v>18539.896619300001</v>
      </c>
      <c r="H47" s="47">
        <f t="shared" si="6"/>
        <v>2.4330523137100002</v>
      </c>
      <c r="I47" s="47">
        <f t="shared" si="7"/>
        <v>1638.4887019000016</v>
      </c>
      <c r="J47" s="48">
        <f t="shared" si="8"/>
        <v>27.379564319224897</v>
      </c>
      <c r="K47" s="10">
        <v>36.394861827440003</v>
      </c>
      <c r="L47" s="32">
        <v>8.6589822678499999</v>
      </c>
      <c r="M47" s="32">
        <v>16287.858831400001</v>
      </c>
      <c r="N47" s="42">
        <v>11.319432992899999</v>
      </c>
      <c r="O47" s="42">
        <v>18539.896619300001</v>
      </c>
      <c r="P47" s="6">
        <f t="shared" si="5"/>
        <v>0</v>
      </c>
    </row>
    <row r="48" spans="1:16" x14ac:dyDescent="0.25">
      <c r="A48" s="4">
        <v>1185</v>
      </c>
      <c r="B48" s="4" t="s">
        <v>11</v>
      </c>
      <c r="C48" s="4" t="s">
        <v>4</v>
      </c>
      <c r="D48" s="1">
        <v>23.236408572599998</v>
      </c>
      <c r="E48" s="1">
        <v>61442.5351849</v>
      </c>
      <c r="F48" s="1">
        <v>29.16116409</v>
      </c>
      <c r="G48" s="1">
        <v>83365.777237200004</v>
      </c>
      <c r="H48" s="47">
        <f t="shared" si="6"/>
        <v>5.9247555174000013</v>
      </c>
      <c r="I48" s="47">
        <f t="shared" si="7"/>
        <v>21923.242052300004</v>
      </c>
      <c r="J48" s="48">
        <f t="shared" si="8"/>
        <v>25.497724826487939</v>
      </c>
      <c r="K48" s="10">
        <v>74.300446305899996</v>
      </c>
      <c r="L48" s="32">
        <v>8.6589822678499999</v>
      </c>
      <c r="M48" s="32">
        <v>16287.858831400001</v>
      </c>
      <c r="N48" s="4">
        <v>28.242048</v>
      </c>
      <c r="O48" s="4">
        <v>73013.246098999996</v>
      </c>
      <c r="P48" s="6">
        <f t="shared" si="5"/>
        <v>0.91911608999999928</v>
      </c>
    </row>
    <row r="49" spans="1:17" x14ac:dyDescent="0.25">
      <c r="A49" s="4">
        <v>18</v>
      </c>
      <c r="B49" s="4" t="s">
        <v>11</v>
      </c>
      <c r="C49" s="4" t="s">
        <v>4</v>
      </c>
      <c r="D49" s="1">
        <v>2.3102914072899998</v>
      </c>
      <c r="E49" s="1">
        <v>4429.8054584399997</v>
      </c>
      <c r="F49" s="1">
        <v>15.066778275400001</v>
      </c>
      <c r="G49" s="1">
        <v>28659.296273700002</v>
      </c>
      <c r="H49" s="47">
        <f t="shared" si="6"/>
        <v>12.756486868110001</v>
      </c>
      <c r="I49" s="47">
        <f t="shared" si="7"/>
        <v>24229.490815260004</v>
      </c>
      <c r="J49" s="48">
        <f t="shared" si="8"/>
        <v>552.15921367571184</v>
      </c>
      <c r="K49" s="9">
        <v>60.457333098900001</v>
      </c>
      <c r="L49" s="32">
        <v>15.066778275400001</v>
      </c>
      <c r="M49" s="32">
        <v>28659.296273700002</v>
      </c>
      <c r="N49" s="42">
        <v>15.066778275400001</v>
      </c>
      <c r="O49" s="42">
        <v>28659.296273700002</v>
      </c>
      <c r="P49" s="6">
        <f t="shared" si="5"/>
        <v>0</v>
      </c>
    </row>
    <row r="50" spans="1:17" x14ac:dyDescent="0.25">
      <c r="A50" s="4">
        <v>19</v>
      </c>
      <c r="B50" s="4" t="s">
        <v>11</v>
      </c>
      <c r="C50" s="4" t="s">
        <v>4</v>
      </c>
      <c r="D50" s="1">
        <v>4.5022203477099998</v>
      </c>
      <c r="E50" s="1">
        <v>7890.2682609599997</v>
      </c>
      <c r="F50" s="1">
        <v>7.9774854171399996</v>
      </c>
      <c r="G50" s="1">
        <v>13000.5588331</v>
      </c>
      <c r="H50" s="47">
        <f t="shared" si="6"/>
        <v>3.4752650694299998</v>
      </c>
      <c r="I50" s="47">
        <f t="shared" si="7"/>
        <v>5110.2905721400002</v>
      </c>
      <c r="J50" s="48">
        <f t="shared" si="8"/>
        <v>77.190026276649292</v>
      </c>
      <c r="K50" s="9">
        <v>57.263336943799999</v>
      </c>
      <c r="L50" s="33">
        <v>7.9774854171399996</v>
      </c>
      <c r="M50" s="33">
        <v>13000.5588331</v>
      </c>
      <c r="N50" s="42">
        <v>7.9774854171399996</v>
      </c>
      <c r="O50" s="42">
        <v>13000.5588331</v>
      </c>
      <c r="P50" s="6">
        <f t="shared" si="5"/>
        <v>0</v>
      </c>
    </row>
    <row r="51" spans="1:17" x14ac:dyDescent="0.25">
      <c r="A51" s="4">
        <v>21</v>
      </c>
      <c r="B51" s="4" t="s">
        <v>11</v>
      </c>
      <c r="C51" s="4" t="s">
        <v>4</v>
      </c>
      <c r="D51" s="1">
        <v>5.7767041369000003</v>
      </c>
      <c r="E51" s="1">
        <v>10293.8497819</v>
      </c>
      <c r="F51" s="1">
        <v>12.090053642199999</v>
      </c>
      <c r="G51" s="1">
        <v>20602.183863400001</v>
      </c>
      <c r="H51" s="47">
        <f t="shared" si="6"/>
        <v>6.3133495052999988</v>
      </c>
      <c r="I51" s="47">
        <f t="shared" si="7"/>
        <v>10308.334081500001</v>
      </c>
      <c r="J51" s="48">
        <f t="shared" si="8"/>
        <v>109.28981917166323</v>
      </c>
      <c r="K51" s="9">
        <v>49.9003235777</v>
      </c>
      <c r="L51" s="33">
        <v>12.090053642199999</v>
      </c>
      <c r="M51" s="33">
        <v>20602.183863400001</v>
      </c>
      <c r="N51" s="42">
        <v>12.090053642199999</v>
      </c>
      <c r="O51" s="42">
        <v>20602.183863400001</v>
      </c>
      <c r="P51" s="6">
        <f t="shared" si="5"/>
        <v>0</v>
      </c>
    </row>
    <row r="52" spans="1:17" x14ac:dyDescent="0.25">
      <c r="A52" s="4">
        <v>22</v>
      </c>
      <c r="B52" s="4" t="s">
        <v>11</v>
      </c>
      <c r="C52" s="4" t="s">
        <v>4</v>
      </c>
      <c r="D52" s="1">
        <v>8.7520078532699994</v>
      </c>
      <c r="E52" s="1">
        <v>15115.659753899999</v>
      </c>
      <c r="F52" s="1">
        <v>8.7520078532699994</v>
      </c>
      <c r="G52" s="1">
        <v>15115.659753899999</v>
      </c>
      <c r="H52" s="47">
        <f t="shared" si="6"/>
        <v>0</v>
      </c>
      <c r="I52" s="47">
        <f t="shared" si="7"/>
        <v>0</v>
      </c>
      <c r="J52" s="48">
        <f t="shared" si="8"/>
        <v>0</v>
      </c>
      <c r="K52" s="9">
        <v>100</v>
      </c>
      <c r="L52" s="33">
        <v>8.7520078532699994</v>
      </c>
      <c r="M52" s="33">
        <v>15115.659753899999</v>
      </c>
      <c r="N52" s="42">
        <v>8.7520078532699994</v>
      </c>
      <c r="O52" s="42">
        <v>15115.659753899999</v>
      </c>
      <c r="P52" s="6">
        <f t="shared" si="5"/>
        <v>0</v>
      </c>
    </row>
    <row r="53" spans="1:17" x14ac:dyDescent="0.25">
      <c r="A53" s="4">
        <v>25</v>
      </c>
      <c r="B53" s="4" t="s">
        <v>11</v>
      </c>
      <c r="C53" s="4" t="s">
        <v>6</v>
      </c>
      <c r="D53" s="1">
        <v>0</v>
      </c>
      <c r="E53" s="1">
        <v>0</v>
      </c>
      <c r="F53" s="1">
        <v>125.470466414</v>
      </c>
      <c r="G53" s="1">
        <v>519853.01035599998</v>
      </c>
      <c r="H53" s="47">
        <f t="shared" si="6"/>
        <v>125.470466414</v>
      </c>
      <c r="I53" s="47">
        <f t="shared" si="7"/>
        <v>519853.01035599998</v>
      </c>
      <c r="J53" s="49" t="s">
        <v>7</v>
      </c>
      <c r="K53" s="9">
        <v>49.454776015699998</v>
      </c>
      <c r="L53" s="33">
        <v>14.4066154513</v>
      </c>
      <c r="M53" s="33">
        <v>27287.8579049</v>
      </c>
      <c r="N53" s="44" t="s">
        <v>7</v>
      </c>
      <c r="O53" s="44" t="s">
        <v>7</v>
      </c>
      <c r="P53" s="44" t="s">
        <v>7</v>
      </c>
      <c r="Q53" s="5"/>
    </row>
    <row r="54" spans="1:17" x14ac:dyDescent="0.25">
      <c r="A54" s="4">
        <v>28</v>
      </c>
      <c r="B54" s="4" t="s">
        <v>11</v>
      </c>
      <c r="C54" s="4" t="s">
        <v>6</v>
      </c>
      <c r="D54" s="1">
        <v>0.361570336421</v>
      </c>
      <c r="E54" s="1">
        <v>401.69699096699998</v>
      </c>
      <c r="F54" s="1">
        <v>8.4911706920699999</v>
      </c>
      <c r="G54" s="1">
        <v>15070.4692471</v>
      </c>
      <c r="H54" s="47">
        <f t="shared" si="6"/>
        <v>8.129600355649</v>
      </c>
      <c r="I54" s="47">
        <f t="shared" si="7"/>
        <v>14668.772256132999</v>
      </c>
      <c r="J54" s="48">
        <f t="shared" ref="J54:J64" si="9">((F54-D54)/D54) * 100</f>
        <v>2248.4146338219448</v>
      </c>
      <c r="K54" s="9">
        <v>50.396127008699999</v>
      </c>
      <c r="L54" s="34">
        <v>8.4911706920699999</v>
      </c>
      <c r="M54" s="34">
        <v>15070.4692471</v>
      </c>
      <c r="N54" s="42">
        <v>8.4911706920699999</v>
      </c>
      <c r="O54" s="42">
        <v>15070.4692471</v>
      </c>
      <c r="P54" s="6">
        <f t="shared" ref="P54:P71" si="10">F54-N54</f>
        <v>0</v>
      </c>
      <c r="Q54" s="5"/>
    </row>
    <row r="55" spans="1:17" x14ac:dyDescent="0.25">
      <c r="A55" s="4">
        <v>29</v>
      </c>
      <c r="B55" s="4" t="s">
        <v>11</v>
      </c>
      <c r="C55" s="4" t="s">
        <v>6</v>
      </c>
      <c r="D55" s="1">
        <v>22.488094819000001</v>
      </c>
      <c r="E55" s="1">
        <v>70397.557314000005</v>
      </c>
      <c r="F55" s="1">
        <v>27.0682801811</v>
      </c>
      <c r="G55" s="1">
        <v>73708.830246500002</v>
      </c>
      <c r="H55" s="47">
        <f t="shared" si="6"/>
        <v>4.5801853620999999</v>
      </c>
      <c r="I55" s="47">
        <f t="shared" si="7"/>
        <v>3311.2729324999964</v>
      </c>
      <c r="J55" s="48">
        <f t="shared" si="9"/>
        <v>20.367156039515809</v>
      </c>
      <c r="K55" s="9">
        <v>87.289726801399993</v>
      </c>
      <c r="L55" s="34">
        <v>7.1639235102600001</v>
      </c>
      <c r="M55" s="34">
        <v>14802.493102500001</v>
      </c>
      <c r="N55" s="42">
        <v>27.0682801811</v>
      </c>
      <c r="O55" s="42">
        <v>73708.830246500002</v>
      </c>
      <c r="P55" s="6">
        <f t="shared" si="10"/>
        <v>0</v>
      </c>
    </row>
    <row r="56" spans="1:17" x14ac:dyDescent="0.25">
      <c r="A56" s="4">
        <v>31</v>
      </c>
      <c r="B56" s="4" t="s">
        <v>11</v>
      </c>
      <c r="C56" s="4" t="s">
        <v>6</v>
      </c>
      <c r="D56" s="1">
        <v>7.6380219666300002</v>
      </c>
      <c r="E56" s="1">
        <v>17009.1252451</v>
      </c>
      <c r="F56" s="1">
        <v>17.4188654093</v>
      </c>
      <c r="G56" s="1">
        <v>34750.743177600001</v>
      </c>
      <c r="H56" s="47">
        <f t="shared" si="6"/>
        <v>9.7808434426700011</v>
      </c>
      <c r="I56" s="47">
        <f t="shared" si="7"/>
        <v>17741.617932500001</v>
      </c>
      <c r="J56" s="48">
        <f t="shared" si="9"/>
        <v>128.05466500884447</v>
      </c>
      <c r="K56" s="9">
        <v>71.497326312499993</v>
      </c>
      <c r="L56" s="34">
        <v>17.4188654093</v>
      </c>
      <c r="M56" s="34">
        <v>34750.743177600001</v>
      </c>
      <c r="N56" s="42">
        <v>17.4188654093</v>
      </c>
      <c r="O56" s="42">
        <v>34750.743177600001</v>
      </c>
      <c r="P56" s="6">
        <f t="shared" si="10"/>
        <v>0</v>
      </c>
    </row>
    <row r="57" spans="1:17" x14ac:dyDescent="0.25">
      <c r="A57" s="4">
        <v>50</v>
      </c>
      <c r="B57" s="4" t="s">
        <v>11</v>
      </c>
      <c r="C57" s="4" t="s">
        <v>5</v>
      </c>
      <c r="D57" s="1">
        <v>13.077896084000001</v>
      </c>
      <c r="E57" s="1">
        <v>34081.107448700001</v>
      </c>
      <c r="F57" s="1">
        <v>15.378836912600001</v>
      </c>
      <c r="G57" s="1">
        <v>31508.760099300001</v>
      </c>
      <c r="H57" s="47">
        <f t="shared" si="6"/>
        <v>2.3009408285999999</v>
      </c>
      <c r="I57" s="47">
        <f t="shared" si="7"/>
        <v>-2572.3473493999991</v>
      </c>
      <c r="J57" s="48">
        <f t="shared" si="9"/>
        <v>17.594120750164542</v>
      </c>
      <c r="K57" s="9">
        <v>70.605396203300003</v>
      </c>
      <c r="L57" s="34">
        <v>15.378836912600001</v>
      </c>
      <c r="M57" s="34">
        <v>31508.760099300001</v>
      </c>
      <c r="N57" s="42">
        <v>15.378836912600001</v>
      </c>
      <c r="O57" s="42">
        <v>31508.760099300001</v>
      </c>
      <c r="P57" s="6">
        <f t="shared" si="10"/>
        <v>0</v>
      </c>
    </row>
    <row r="58" spans="1:17" x14ac:dyDescent="0.25">
      <c r="A58" s="4">
        <v>51</v>
      </c>
      <c r="B58" s="4" t="s">
        <v>11</v>
      </c>
      <c r="C58" s="4" t="s">
        <v>5</v>
      </c>
      <c r="D58" s="1">
        <v>11.3746004157</v>
      </c>
      <c r="E58" s="1">
        <v>27925.725285500001</v>
      </c>
      <c r="F58" s="1">
        <v>13.2276354364</v>
      </c>
      <c r="G58" s="1">
        <v>27331.264773399998</v>
      </c>
      <c r="H58" s="47">
        <f t="shared" si="6"/>
        <v>1.8530350207000001</v>
      </c>
      <c r="I58" s="47">
        <f t="shared" si="7"/>
        <v>-594.46051210000223</v>
      </c>
      <c r="J58" s="48">
        <f t="shared" si="9"/>
        <v>16.290990039019874</v>
      </c>
      <c r="K58" s="9">
        <v>33.0022288256</v>
      </c>
      <c r="L58" s="35">
        <v>13.2276354364</v>
      </c>
      <c r="M58" s="35">
        <v>27331.264773399998</v>
      </c>
      <c r="N58" s="42">
        <v>13.2276354364</v>
      </c>
      <c r="O58" s="42">
        <v>27331.264773399998</v>
      </c>
      <c r="P58" s="6">
        <f t="shared" si="10"/>
        <v>0</v>
      </c>
    </row>
    <row r="59" spans="1:17" x14ac:dyDescent="0.25">
      <c r="A59" s="4">
        <v>87</v>
      </c>
      <c r="B59" s="4" t="s">
        <v>11</v>
      </c>
      <c r="C59" s="4" t="s">
        <v>5</v>
      </c>
      <c r="D59" s="1">
        <v>12.096629735800001</v>
      </c>
      <c r="E59" s="1">
        <v>32028.204417199999</v>
      </c>
      <c r="F59" s="1">
        <v>12.096629735800001</v>
      </c>
      <c r="G59" s="1">
        <v>32028.204417199999</v>
      </c>
      <c r="H59" s="47">
        <f t="shared" si="6"/>
        <v>0</v>
      </c>
      <c r="I59" s="47">
        <f t="shared" si="7"/>
        <v>0</v>
      </c>
      <c r="J59" s="48">
        <f t="shared" si="9"/>
        <v>0</v>
      </c>
      <c r="K59" s="11">
        <v>0</v>
      </c>
      <c r="L59" s="36">
        <v>12.096629735800001</v>
      </c>
      <c r="M59" s="36">
        <v>32028.204417199999</v>
      </c>
      <c r="N59" s="42">
        <v>12.096629735800001</v>
      </c>
      <c r="O59" s="42">
        <v>32028.204417199999</v>
      </c>
      <c r="P59" s="6">
        <f t="shared" si="10"/>
        <v>0</v>
      </c>
    </row>
    <row r="60" spans="1:17" x14ac:dyDescent="0.25">
      <c r="A60" s="4">
        <v>90</v>
      </c>
      <c r="B60" s="4" t="s">
        <v>11</v>
      </c>
      <c r="C60" s="4" t="s">
        <v>5</v>
      </c>
      <c r="D60" s="1">
        <v>1.90027657013</v>
      </c>
      <c r="E60" s="1">
        <v>2896.6810127499998</v>
      </c>
      <c r="F60" s="1">
        <v>1.90027657013</v>
      </c>
      <c r="G60" s="1">
        <v>2896.6810127499998</v>
      </c>
      <c r="H60" s="47">
        <f t="shared" si="6"/>
        <v>0</v>
      </c>
      <c r="I60" s="47">
        <f t="shared" si="7"/>
        <v>0</v>
      </c>
      <c r="J60" s="48">
        <f t="shared" si="9"/>
        <v>0</v>
      </c>
      <c r="K60" s="11">
        <v>0</v>
      </c>
      <c r="L60" s="37">
        <v>1.90027657013</v>
      </c>
      <c r="M60" s="37">
        <v>2896.6810127499998</v>
      </c>
      <c r="N60" s="42">
        <v>1.90027657013</v>
      </c>
      <c r="O60" s="42">
        <v>2896.6810127499998</v>
      </c>
      <c r="P60" s="6">
        <f t="shared" si="10"/>
        <v>0</v>
      </c>
    </row>
    <row r="61" spans="1:17" x14ac:dyDescent="0.25">
      <c r="A61" s="4">
        <v>91</v>
      </c>
      <c r="B61" s="4" t="s">
        <v>11</v>
      </c>
      <c r="C61" s="4" t="s">
        <v>5</v>
      </c>
      <c r="D61" s="1">
        <v>10.1687468783</v>
      </c>
      <c r="E61" s="1">
        <v>19712.719826600001</v>
      </c>
      <c r="F61" s="1">
        <v>10.1687468783</v>
      </c>
      <c r="G61" s="1">
        <v>19712.719826600001</v>
      </c>
      <c r="H61" s="47">
        <f t="shared" si="6"/>
        <v>0</v>
      </c>
      <c r="I61" s="47">
        <f t="shared" si="7"/>
        <v>0</v>
      </c>
      <c r="J61" s="48">
        <f t="shared" si="9"/>
        <v>0</v>
      </c>
      <c r="K61" s="11">
        <v>0</v>
      </c>
      <c r="L61" s="37">
        <v>10.1687468783</v>
      </c>
      <c r="M61" s="37">
        <v>19712.719826600001</v>
      </c>
      <c r="N61" s="42">
        <v>10.1687468783</v>
      </c>
      <c r="O61" s="42">
        <v>19712.719826600001</v>
      </c>
      <c r="P61" s="6">
        <f t="shared" si="10"/>
        <v>0</v>
      </c>
    </row>
    <row r="62" spans="1:17" x14ac:dyDescent="0.25">
      <c r="A62" s="4">
        <v>95</v>
      </c>
      <c r="B62" s="4" t="s">
        <v>11</v>
      </c>
      <c r="C62" s="4" t="s">
        <v>5</v>
      </c>
      <c r="D62" s="1">
        <v>4.7311388168099997</v>
      </c>
      <c r="E62" s="1">
        <v>8700.7298272400003</v>
      </c>
      <c r="F62" s="1">
        <v>10.147239538299999</v>
      </c>
      <c r="G62" s="1">
        <v>19598.921325300002</v>
      </c>
      <c r="H62" s="47">
        <f t="shared" si="6"/>
        <v>5.4161007214899994</v>
      </c>
      <c r="I62" s="47">
        <f t="shared" si="7"/>
        <v>10898.191498060001</v>
      </c>
      <c r="J62" s="48">
        <f t="shared" si="9"/>
        <v>114.4777384727392</v>
      </c>
      <c r="K62" s="9">
        <v>40.656328403899998</v>
      </c>
      <c r="L62" s="37">
        <v>10.147239538299999</v>
      </c>
      <c r="M62" s="37">
        <v>19598.921325300002</v>
      </c>
      <c r="N62" s="42">
        <v>10.147239538299999</v>
      </c>
      <c r="O62" s="42">
        <v>19598.921325300002</v>
      </c>
      <c r="P62" s="6">
        <f t="shared" si="10"/>
        <v>0</v>
      </c>
    </row>
    <row r="63" spans="1:17" x14ac:dyDescent="0.25">
      <c r="A63" s="4">
        <v>97</v>
      </c>
      <c r="B63" s="4" t="s">
        <v>11</v>
      </c>
      <c r="C63" s="4" t="s">
        <v>5</v>
      </c>
      <c r="D63" s="1">
        <v>2.3307579065000001</v>
      </c>
      <c r="E63" s="1">
        <v>4009.2835950600002</v>
      </c>
      <c r="F63" s="1">
        <v>7.6399955678099998</v>
      </c>
      <c r="G63" s="1">
        <v>12488.0954411</v>
      </c>
      <c r="H63" s="47">
        <f t="shared" si="6"/>
        <v>5.3092376613100001</v>
      </c>
      <c r="I63" s="47">
        <f t="shared" si="7"/>
        <v>8478.8118460400001</v>
      </c>
      <c r="J63" s="48">
        <f t="shared" si="9"/>
        <v>227.79018131843029</v>
      </c>
      <c r="K63" s="9">
        <v>53.883315031199999</v>
      </c>
      <c r="L63" s="37">
        <v>7.6399955678099998</v>
      </c>
      <c r="M63" s="37">
        <v>12488.0954411</v>
      </c>
      <c r="N63" s="42">
        <v>7.6399955678099998</v>
      </c>
      <c r="O63" s="42">
        <v>12488.0954411</v>
      </c>
      <c r="P63" s="6">
        <f t="shared" si="10"/>
        <v>0</v>
      </c>
    </row>
    <row r="64" spans="1:17" x14ac:dyDescent="0.25">
      <c r="A64" s="4">
        <v>107</v>
      </c>
      <c r="B64" s="4" t="s">
        <v>11</v>
      </c>
      <c r="C64" s="4" t="s">
        <v>6</v>
      </c>
      <c r="D64" s="1">
        <v>3.3546829239</v>
      </c>
      <c r="E64" s="1">
        <v>6688.1580084699999</v>
      </c>
      <c r="F64" s="1">
        <v>11.1068625236</v>
      </c>
      <c r="G64" s="1">
        <v>19730.477684199999</v>
      </c>
      <c r="H64" s="47">
        <f t="shared" si="6"/>
        <v>7.7521795996999998</v>
      </c>
      <c r="I64" s="47">
        <f t="shared" si="7"/>
        <v>13042.319675729999</v>
      </c>
      <c r="J64" s="48">
        <f t="shared" si="9"/>
        <v>231.08531493306293</v>
      </c>
      <c r="K64" s="9">
        <v>55.792891289400004</v>
      </c>
      <c r="L64" s="37">
        <v>11.1068625236</v>
      </c>
      <c r="M64" s="37">
        <v>19730.477684199999</v>
      </c>
      <c r="N64" s="42">
        <v>11.1068625236</v>
      </c>
      <c r="O64" s="42">
        <v>19730.477684199999</v>
      </c>
      <c r="P64" s="6">
        <f t="shared" si="10"/>
        <v>0</v>
      </c>
    </row>
    <row r="65" spans="1:16" x14ac:dyDescent="0.25">
      <c r="A65" s="4">
        <v>1113</v>
      </c>
      <c r="B65" s="4" t="s">
        <v>11</v>
      </c>
      <c r="C65" s="4" t="s">
        <v>4</v>
      </c>
      <c r="D65" s="2">
        <v>31.1339868323</v>
      </c>
      <c r="E65" s="2">
        <v>110660.282488</v>
      </c>
      <c r="F65" s="3">
        <v>34.875918568400003</v>
      </c>
      <c r="G65" s="3">
        <v>115770.57306</v>
      </c>
      <c r="H65" s="47">
        <f t="shared" si="6"/>
        <v>3.7419317361000033</v>
      </c>
      <c r="I65" s="47">
        <f>F65-D65</f>
        <v>3.7419317361000033</v>
      </c>
      <c r="J65" s="48" t="e">
        <f>((D65-#REF!)/#REF!) * 100</f>
        <v>#REF!</v>
      </c>
      <c r="K65" s="9">
        <v>9.8914382718099993</v>
      </c>
      <c r="L65" s="38">
        <v>11.8988014479</v>
      </c>
      <c r="M65" s="38">
        <v>34528.275239100003</v>
      </c>
      <c r="N65" s="3">
        <v>34.875918568400003</v>
      </c>
      <c r="O65" s="3">
        <v>115770.57306</v>
      </c>
      <c r="P65" s="6">
        <f t="shared" si="10"/>
        <v>0</v>
      </c>
    </row>
    <row r="66" spans="1:16" x14ac:dyDescent="0.25">
      <c r="A66" s="4">
        <v>144</v>
      </c>
      <c r="B66" s="4" t="s">
        <v>11</v>
      </c>
      <c r="C66" s="4" t="s">
        <v>6</v>
      </c>
      <c r="D66" s="1">
        <v>13.862772787100001</v>
      </c>
      <c r="E66" s="1">
        <v>30790.409678100001</v>
      </c>
      <c r="F66" s="1">
        <v>28.796443971599999</v>
      </c>
      <c r="G66" s="1">
        <v>75244.371153400003</v>
      </c>
      <c r="H66" s="47">
        <f t="shared" si="6"/>
        <v>14.933671184499998</v>
      </c>
      <c r="I66" s="47">
        <f t="shared" ref="I66:I97" si="11">G66-E66</f>
        <v>44453.961475300006</v>
      </c>
      <c r="J66" s="48">
        <f>((F66-D66)/D66) * 100</f>
        <v>107.72499422623821</v>
      </c>
      <c r="K66" s="9">
        <v>35.912103414599997</v>
      </c>
      <c r="L66" s="38">
        <v>11.7919133788</v>
      </c>
      <c r="M66" s="38">
        <v>31533.897916999998</v>
      </c>
      <c r="N66" s="4">
        <v>20.570383033900001</v>
      </c>
      <c r="O66" s="4">
        <v>41534.086623199997</v>
      </c>
      <c r="P66" s="6">
        <f t="shared" si="10"/>
        <v>8.226060937699998</v>
      </c>
    </row>
    <row r="67" spans="1:16" x14ac:dyDescent="0.25">
      <c r="A67" s="4">
        <v>145</v>
      </c>
      <c r="B67" s="4" t="s">
        <v>11</v>
      </c>
      <c r="C67" s="4" t="s">
        <v>6</v>
      </c>
      <c r="D67" s="1">
        <v>0</v>
      </c>
      <c r="E67" s="1">
        <v>0</v>
      </c>
      <c r="F67" s="1">
        <v>12.028562959</v>
      </c>
      <c r="G67" s="1">
        <v>23829.317932099999</v>
      </c>
      <c r="H67" s="47">
        <f t="shared" si="6"/>
        <v>12.028562959</v>
      </c>
      <c r="I67" s="47">
        <f t="shared" si="11"/>
        <v>23829.317932099999</v>
      </c>
      <c r="J67" s="49" t="s">
        <v>7</v>
      </c>
      <c r="K67" s="9">
        <v>49.128507171199999</v>
      </c>
      <c r="L67" s="39">
        <v>12.028562959</v>
      </c>
      <c r="M67" s="39">
        <v>23829.317932099999</v>
      </c>
      <c r="N67" s="42">
        <v>12.028562959</v>
      </c>
      <c r="O67" s="42">
        <v>23829.317932099999</v>
      </c>
      <c r="P67" s="6">
        <f t="shared" si="10"/>
        <v>0</v>
      </c>
    </row>
    <row r="68" spans="1:16" x14ac:dyDescent="0.25">
      <c r="A68" s="4">
        <v>160</v>
      </c>
      <c r="B68" s="4" t="s">
        <v>11</v>
      </c>
      <c r="C68" s="4" t="s">
        <v>6</v>
      </c>
      <c r="D68" s="1">
        <v>14.766032427500001</v>
      </c>
      <c r="E68" s="1">
        <v>48712.866132399999</v>
      </c>
      <c r="F68" s="1">
        <v>18.528825021199999</v>
      </c>
      <c r="G68" s="1">
        <v>55109.716714900002</v>
      </c>
      <c r="H68" s="47">
        <f t="shared" si="6"/>
        <v>3.7627925936999986</v>
      </c>
      <c r="I68" s="47">
        <f t="shared" si="11"/>
        <v>6396.8505825000029</v>
      </c>
      <c r="J68" s="48">
        <f>((F68-D68)/D68) * 100</f>
        <v>25.482759923324018</v>
      </c>
      <c r="K68" s="9">
        <v>10.8963157317</v>
      </c>
      <c r="L68" s="28">
        <v>18.528825021199999</v>
      </c>
      <c r="M68" s="28">
        <v>55109.716714900002</v>
      </c>
      <c r="N68" s="42">
        <v>18.528825021199999</v>
      </c>
      <c r="O68" s="42">
        <v>55109.716714900002</v>
      </c>
      <c r="P68" s="6">
        <f t="shared" si="10"/>
        <v>0</v>
      </c>
    </row>
    <row r="69" spans="1:16" x14ac:dyDescent="0.25">
      <c r="A69" s="4">
        <v>161</v>
      </c>
      <c r="B69" s="4" t="s">
        <v>11</v>
      </c>
      <c r="C69" s="4" t="s">
        <v>6</v>
      </c>
      <c r="D69" s="1">
        <v>0</v>
      </c>
      <c r="E69" s="1">
        <v>0</v>
      </c>
      <c r="F69" s="1">
        <v>55.859959507900001</v>
      </c>
      <c r="G69" s="1">
        <v>170749.774076</v>
      </c>
      <c r="H69" s="47">
        <f t="shared" si="6"/>
        <v>55.859959507900001</v>
      </c>
      <c r="I69" s="47">
        <f t="shared" si="11"/>
        <v>170749.774076</v>
      </c>
      <c r="J69" s="49" t="s">
        <v>7</v>
      </c>
      <c r="K69" s="9">
        <v>49.639802681200003</v>
      </c>
      <c r="L69" s="27">
        <v>8.8509189127700001</v>
      </c>
      <c r="M69" s="27">
        <v>15782.895825600001</v>
      </c>
      <c r="N69" s="4">
        <v>17.637141518</v>
      </c>
      <c r="O69" s="4">
        <v>31610.119123799999</v>
      </c>
      <c r="P69" s="6">
        <f t="shared" si="10"/>
        <v>38.222817989900001</v>
      </c>
    </row>
    <row r="70" spans="1:16" x14ac:dyDescent="0.25">
      <c r="A70" s="4">
        <v>162</v>
      </c>
      <c r="B70" s="4" t="s">
        <v>11</v>
      </c>
      <c r="C70" s="4" t="s">
        <v>6</v>
      </c>
      <c r="D70" s="1">
        <v>2.7528442552499999</v>
      </c>
      <c r="E70" s="1">
        <v>4671.5985108799996</v>
      </c>
      <c r="F70" s="1">
        <v>25.262095499800001</v>
      </c>
      <c r="G70" s="1">
        <v>53375.395736999999</v>
      </c>
      <c r="H70" s="47">
        <f t="shared" si="6"/>
        <v>22.509251244550001</v>
      </c>
      <c r="I70" s="47">
        <f t="shared" si="11"/>
        <v>48703.797226119998</v>
      </c>
      <c r="J70" s="48">
        <f>((F70-D70)/D70) * 100</f>
        <v>817.67252911682874</v>
      </c>
      <c r="K70" s="9">
        <v>51.596964597499998</v>
      </c>
      <c r="L70" s="27">
        <v>25.262095499800001</v>
      </c>
      <c r="M70" s="27">
        <v>53375.395736999999</v>
      </c>
      <c r="N70" s="42">
        <v>25.262095499800001</v>
      </c>
      <c r="O70" s="42">
        <v>53375.395736999999</v>
      </c>
      <c r="P70" s="6">
        <f t="shared" si="10"/>
        <v>0</v>
      </c>
    </row>
    <row r="71" spans="1:16" x14ac:dyDescent="0.25">
      <c r="A71" s="4">
        <v>163</v>
      </c>
      <c r="B71" s="4" t="s">
        <v>11</v>
      </c>
      <c r="C71" s="4" t="s">
        <v>6</v>
      </c>
      <c r="D71" s="1">
        <v>20.951626040299999</v>
      </c>
      <c r="E71" s="1">
        <v>62334.742062800004</v>
      </c>
      <c r="F71" s="1">
        <v>38.947672208599997</v>
      </c>
      <c r="G71" s="1">
        <v>109785.596035</v>
      </c>
      <c r="H71" s="47">
        <f t="shared" si="6"/>
        <v>17.996046168299998</v>
      </c>
      <c r="I71" s="47">
        <f t="shared" si="11"/>
        <v>47450.853972199991</v>
      </c>
      <c r="J71" s="48">
        <f>((F71-D71)/D71) * 100</f>
        <v>85.893315075808403</v>
      </c>
      <c r="K71" s="9">
        <v>27.7706784877</v>
      </c>
      <c r="L71" s="26">
        <v>8.8509189127700001</v>
      </c>
      <c r="M71" s="26">
        <v>15782.895825600001</v>
      </c>
      <c r="N71" s="6">
        <v>25.385629063300001</v>
      </c>
      <c r="O71" s="6">
        <v>64281.153492500001</v>
      </c>
      <c r="P71" s="6">
        <f t="shared" si="10"/>
        <v>13.562043145299995</v>
      </c>
    </row>
    <row r="72" spans="1:16" x14ac:dyDescent="0.25">
      <c r="A72" s="4">
        <v>279</v>
      </c>
      <c r="B72" s="4" t="s">
        <v>11</v>
      </c>
      <c r="C72" s="4" t="s">
        <v>5</v>
      </c>
      <c r="D72" s="1">
        <v>25.232732690900001</v>
      </c>
      <c r="E72" s="1">
        <v>97534.769512300001</v>
      </c>
      <c r="F72" s="1">
        <v>33.580881600799998</v>
      </c>
      <c r="G72" s="1">
        <v>110556.090134</v>
      </c>
      <c r="H72" s="50">
        <f t="shared" ref="H72:H103" si="12">F72-D72</f>
        <v>8.3481489098999972</v>
      </c>
      <c r="I72" s="50">
        <f t="shared" si="11"/>
        <v>13021.320621699997</v>
      </c>
      <c r="K72">
        <v>43.060322200000002</v>
      </c>
    </row>
    <row r="73" spans="1:16" x14ac:dyDescent="0.25">
      <c r="A73" s="4">
        <v>164</v>
      </c>
      <c r="B73" s="4" t="s">
        <v>11</v>
      </c>
      <c r="C73" s="4" t="s">
        <v>6</v>
      </c>
      <c r="D73" s="1">
        <v>8.3172889536800003</v>
      </c>
      <c r="E73" s="1">
        <v>16876.7970102</v>
      </c>
      <c r="F73" s="1">
        <v>30.041426818000001</v>
      </c>
      <c r="G73" s="1">
        <v>66040.557735499999</v>
      </c>
      <c r="H73" s="47">
        <f t="shared" si="12"/>
        <v>21.724137864319999</v>
      </c>
      <c r="I73" s="47">
        <f t="shared" si="11"/>
        <v>49163.760725300002</v>
      </c>
      <c r="J73" s="48">
        <f>((F73-D73)/D73) * 100</f>
        <v>261.19253503520656</v>
      </c>
      <c r="K73" s="9">
        <v>50.719066824000002</v>
      </c>
      <c r="L73" s="42">
        <v>13.111125295300001</v>
      </c>
      <c r="M73" s="42">
        <v>25526.165486900001</v>
      </c>
      <c r="N73" s="42">
        <v>30.041426818000001</v>
      </c>
      <c r="O73" s="42">
        <v>66040.557735499999</v>
      </c>
      <c r="P73" s="6">
        <f t="shared" ref="P73:P80" si="13">F73-N73</f>
        <v>0</v>
      </c>
    </row>
    <row r="74" spans="1:16" x14ac:dyDescent="0.25">
      <c r="A74" s="4">
        <v>165</v>
      </c>
      <c r="B74" s="4" t="s">
        <v>11</v>
      </c>
      <c r="C74" s="4" t="s">
        <v>6</v>
      </c>
      <c r="D74" s="1">
        <v>0</v>
      </c>
      <c r="E74" s="1">
        <v>0</v>
      </c>
      <c r="F74" s="1">
        <v>55.874319616000001</v>
      </c>
      <c r="G74" s="1">
        <v>170775.047899</v>
      </c>
      <c r="H74" s="47">
        <f t="shared" si="12"/>
        <v>55.874319616000001</v>
      </c>
      <c r="I74" s="47">
        <f t="shared" si="11"/>
        <v>170775.047899</v>
      </c>
      <c r="J74" s="49" t="s">
        <v>7</v>
      </c>
      <c r="K74" s="9">
        <v>49.639895254599999</v>
      </c>
      <c r="L74" s="25">
        <v>8.8509189127700001</v>
      </c>
      <c r="M74" s="25">
        <v>15782.895825600001</v>
      </c>
      <c r="N74" s="6">
        <v>17.6227814099</v>
      </c>
      <c r="O74" s="6">
        <v>31584.845300000001</v>
      </c>
      <c r="P74" s="6">
        <f t="shared" si="13"/>
        <v>38.251538206100001</v>
      </c>
    </row>
    <row r="75" spans="1:16" x14ac:dyDescent="0.25">
      <c r="A75" s="4">
        <v>174</v>
      </c>
      <c r="B75" s="4" t="s">
        <v>11</v>
      </c>
      <c r="C75" s="4" t="s">
        <v>6</v>
      </c>
      <c r="D75" s="1">
        <v>13.385145704699999</v>
      </c>
      <c r="E75" s="1">
        <v>29284.9942887</v>
      </c>
      <c r="F75" s="1">
        <v>21.3543943154</v>
      </c>
      <c r="G75" s="1">
        <v>43502.095846700002</v>
      </c>
      <c r="H75" s="47">
        <f t="shared" si="12"/>
        <v>7.9692486107000011</v>
      </c>
      <c r="I75" s="47">
        <f t="shared" si="11"/>
        <v>14217.101558000002</v>
      </c>
      <c r="J75" s="48">
        <f>((F75-D75)/D75) * 100</f>
        <v>59.538004191480077</v>
      </c>
      <c r="K75" s="9">
        <v>47.720907713800003</v>
      </c>
      <c r="L75" s="23">
        <v>15.2511092405</v>
      </c>
      <c r="M75" s="23">
        <v>33688.2607393</v>
      </c>
      <c r="N75" s="42">
        <v>21.3543943154</v>
      </c>
      <c r="O75" s="42">
        <v>43502.095846700002</v>
      </c>
      <c r="P75" s="6">
        <f t="shared" si="13"/>
        <v>0</v>
      </c>
    </row>
    <row r="76" spans="1:16" x14ac:dyDescent="0.25">
      <c r="A76" s="4">
        <v>176</v>
      </c>
      <c r="B76" s="4" t="s">
        <v>11</v>
      </c>
      <c r="C76" s="4" t="s">
        <v>6</v>
      </c>
      <c r="D76" s="1">
        <v>0</v>
      </c>
      <c r="E76" s="1">
        <v>0</v>
      </c>
      <c r="F76" s="1">
        <v>47.5477808061</v>
      </c>
      <c r="G76" s="1">
        <v>172651.03868999999</v>
      </c>
      <c r="H76" s="47">
        <f t="shared" si="12"/>
        <v>47.5477808061</v>
      </c>
      <c r="I76" s="47">
        <f t="shared" si="11"/>
        <v>172651.03868999999</v>
      </c>
      <c r="J76" s="49" t="s">
        <v>7</v>
      </c>
      <c r="K76" s="9">
        <v>50.500145436700002</v>
      </c>
      <c r="L76" s="42">
        <v>17.216813219700001</v>
      </c>
      <c r="M76" s="42">
        <v>45416.480480600003</v>
      </c>
      <c r="N76" s="6">
        <v>32.409594532600003</v>
      </c>
      <c r="O76" s="6">
        <v>88985.820013999997</v>
      </c>
      <c r="P76" s="6">
        <f t="shared" si="13"/>
        <v>15.138186273499997</v>
      </c>
    </row>
    <row r="77" spans="1:16" x14ac:dyDescent="0.25">
      <c r="A77" s="4">
        <v>177</v>
      </c>
      <c r="B77" s="4" t="s">
        <v>11</v>
      </c>
      <c r="C77" s="4" t="s">
        <v>4</v>
      </c>
      <c r="D77" s="1">
        <v>16.517597664099998</v>
      </c>
      <c r="E77" s="1">
        <v>37282.2195288</v>
      </c>
      <c r="F77" s="1">
        <v>25.877065208699999</v>
      </c>
      <c r="G77" s="1">
        <v>59114.649109899998</v>
      </c>
      <c r="H77" s="47">
        <f t="shared" si="12"/>
        <v>9.3594675446000011</v>
      </c>
      <c r="I77" s="47">
        <f t="shared" si="11"/>
        <v>21832.429581099997</v>
      </c>
      <c r="J77" s="48">
        <f>((F77-D77)/D77) * 100</f>
        <v>56.663612559968321</v>
      </c>
      <c r="K77" s="9">
        <v>28.508292110100001</v>
      </c>
      <c r="L77" s="42">
        <v>13.111125295300001</v>
      </c>
      <c r="M77" s="42">
        <v>25526.165486900001</v>
      </c>
      <c r="N77" s="42">
        <v>25.877065208699999</v>
      </c>
      <c r="O77" s="42">
        <v>59114.649109899998</v>
      </c>
      <c r="P77" s="6">
        <f t="shared" si="13"/>
        <v>0</v>
      </c>
    </row>
    <row r="78" spans="1:16" x14ac:dyDescent="0.25">
      <c r="A78" s="4">
        <v>178</v>
      </c>
      <c r="B78" s="4" t="s">
        <v>11</v>
      </c>
      <c r="C78" s="4" t="s">
        <v>4</v>
      </c>
      <c r="D78" s="1">
        <v>0</v>
      </c>
      <c r="E78" s="1">
        <v>0</v>
      </c>
      <c r="F78" s="1">
        <v>36.721304105199998</v>
      </c>
      <c r="G78" s="1">
        <v>102763.809324</v>
      </c>
      <c r="H78" s="47">
        <f t="shared" si="12"/>
        <v>36.721304105199998</v>
      </c>
      <c r="I78" s="47">
        <f t="shared" si="11"/>
        <v>102763.809324</v>
      </c>
      <c r="J78" s="49" t="s">
        <v>7</v>
      </c>
      <c r="K78" s="9">
        <v>49.312068339500001</v>
      </c>
      <c r="L78" s="16">
        <v>13.111125295300001</v>
      </c>
      <c r="M78" s="16">
        <v>25526.165486900001</v>
      </c>
      <c r="N78" s="6">
        <v>25.547089211399999</v>
      </c>
      <c r="O78" s="6">
        <v>51199.209445400003</v>
      </c>
      <c r="P78" s="6">
        <f t="shared" si="13"/>
        <v>11.174214893799999</v>
      </c>
    </row>
    <row r="79" spans="1:16" x14ac:dyDescent="0.25">
      <c r="A79" s="4">
        <v>179</v>
      </c>
      <c r="B79" s="4" t="s">
        <v>11</v>
      </c>
      <c r="C79" s="4" t="s">
        <v>4</v>
      </c>
      <c r="D79" s="1">
        <v>34.455595753300003</v>
      </c>
      <c r="E79" s="1">
        <v>94827.685547400004</v>
      </c>
      <c r="F79" s="1">
        <v>42.438689486599998</v>
      </c>
      <c r="G79" s="1">
        <v>112372.889763</v>
      </c>
      <c r="H79" s="47">
        <f t="shared" si="12"/>
        <v>7.9830937332999952</v>
      </c>
      <c r="I79" s="47">
        <f t="shared" si="11"/>
        <v>17545.204215599995</v>
      </c>
      <c r="J79" s="48">
        <f>((F79-D79)/D79) * 100</f>
        <v>23.169222759805017</v>
      </c>
      <c r="K79" s="9">
        <v>55.974522249899998</v>
      </c>
      <c r="L79" s="42">
        <v>13.111125295300001</v>
      </c>
      <c r="M79" s="42">
        <v>25526.165486900001</v>
      </c>
      <c r="N79" s="6">
        <v>41.547071993800003</v>
      </c>
      <c r="O79" s="6">
        <v>113965.206951</v>
      </c>
      <c r="P79" s="6">
        <f t="shared" si="13"/>
        <v>0.89161749279999469</v>
      </c>
    </row>
    <row r="80" spans="1:16" x14ac:dyDescent="0.25">
      <c r="A80" s="4">
        <v>462</v>
      </c>
      <c r="B80" s="4" t="s">
        <v>11</v>
      </c>
      <c r="C80" s="4" t="s">
        <v>4</v>
      </c>
      <c r="D80" s="1">
        <v>11.0353693967</v>
      </c>
      <c r="E80" s="1">
        <v>24316.485897800001</v>
      </c>
      <c r="F80" s="1">
        <v>11.2096546975</v>
      </c>
      <c r="G80" s="1">
        <v>24253.125218100002</v>
      </c>
      <c r="H80" s="47">
        <f t="shared" si="12"/>
        <v>0.17428530079999938</v>
      </c>
      <c r="I80" s="47">
        <f t="shared" si="11"/>
        <v>-63.360679699999309</v>
      </c>
      <c r="J80" s="48">
        <f>((F80-D80)/D80) * 100</f>
        <v>1.5793336365533661</v>
      </c>
      <c r="K80" s="9">
        <v>26.3311113711</v>
      </c>
      <c r="L80" s="42">
        <v>8.74317758834</v>
      </c>
      <c r="M80" s="42">
        <v>16878.142768599999</v>
      </c>
      <c r="N80" s="42">
        <v>11.2096546975</v>
      </c>
      <c r="O80" s="42">
        <v>24253.125218100002</v>
      </c>
      <c r="P80" s="6">
        <f t="shared" si="13"/>
        <v>0</v>
      </c>
    </row>
    <row r="81" spans="1:16" x14ac:dyDescent="0.25">
      <c r="A81" s="4">
        <v>588</v>
      </c>
      <c r="B81" s="4" t="s">
        <v>11</v>
      </c>
      <c r="C81" s="4" t="s">
        <v>6</v>
      </c>
      <c r="D81" s="1">
        <v>0</v>
      </c>
      <c r="E81" s="1">
        <v>0</v>
      </c>
      <c r="F81" s="1">
        <v>24.0303676439</v>
      </c>
      <c r="G81" s="1">
        <v>59215.2357347</v>
      </c>
      <c r="H81" s="50">
        <f t="shared" si="12"/>
        <v>24.0303676439</v>
      </c>
      <c r="I81" s="50">
        <f t="shared" si="11"/>
        <v>59215.2357347</v>
      </c>
      <c r="K81" s="10">
        <v>53.6967514006</v>
      </c>
    </row>
    <row r="82" spans="1:16" x14ac:dyDescent="0.25">
      <c r="A82" s="4">
        <v>600</v>
      </c>
      <c r="B82" s="4" t="s">
        <v>11</v>
      </c>
      <c r="C82" s="4" t="s">
        <v>6</v>
      </c>
      <c r="D82" s="1">
        <v>15.2057086315</v>
      </c>
      <c r="E82" s="1">
        <v>39875.807034099998</v>
      </c>
      <c r="F82" s="1">
        <v>17.990258073700002</v>
      </c>
      <c r="G82" s="1">
        <v>42348.283854300003</v>
      </c>
      <c r="H82" s="50">
        <f t="shared" si="12"/>
        <v>2.7845494422000012</v>
      </c>
      <c r="I82" s="50">
        <f t="shared" si="11"/>
        <v>2472.476820200005</v>
      </c>
      <c r="K82" s="10">
        <v>52.297640678599997</v>
      </c>
    </row>
    <row r="83" spans="1:16" x14ac:dyDescent="0.25">
      <c r="A83" s="4">
        <v>611</v>
      </c>
      <c r="B83" s="4" t="s">
        <v>11</v>
      </c>
      <c r="C83" s="4" t="s">
        <v>6</v>
      </c>
      <c r="D83" s="1">
        <v>12.4559171408</v>
      </c>
      <c r="E83" s="1">
        <v>29882.497259200001</v>
      </c>
      <c r="F83" s="1">
        <v>13.2494293078</v>
      </c>
      <c r="G83" s="1">
        <v>31163.6429522</v>
      </c>
      <c r="H83" s="50">
        <f t="shared" si="12"/>
        <v>0.79351216699999938</v>
      </c>
      <c r="I83" s="50">
        <f t="shared" si="11"/>
        <v>1281.1456929999986</v>
      </c>
      <c r="K83" s="10">
        <v>19.8386407313</v>
      </c>
    </row>
    <row r="84" spans="1:16" x14ac:dyDescent="0.25">
      <c r="A84" s="4">
        <v>464</v>
      </c>
      <c r="B84" s="4" t="s">
        <v>11</v>
      </c>
      <c r="C84" s="4" t="s">
        <v>4</v>
      </c>
      <c r="D84" s="1">
        <v>0</v>
      </c>
      <c r="E84" s="1">
        <v>0</v>
      </c>
      <c r="F84" s="1">
        <v>16.5903482023</v>
      </c>
      <c r="G84" s="1">
        <v>34800.750643200001</v>
      </c>
      <c r="H84" s="47">
        <f t="shared" si="12"/>
        <v>16.5903482023</v>
      </c>
      <c r="I84" s="47">
        <f t="shared" si="11"/>
        <v>34800.750643200001</v>
      </c>
      <c r="J84" s="49" t="s">
        <v>7</v>
      </c>
      <c r="K84" s="9">
        <v>49.959319108999999</v>
      </c>
      <c r="L84" s="15">
        <v>16.5903482023</v>
      </c>
      <c r="M84" s="15">
        <v>34800.750643200001</v>
      </c>
      <c r="N84" s="42">
        <v>16.5903482023</v>
      </c>
      <c r="O84" s="42">
        <v>34800.750643200001</v>
      </c>
      <c r="P84" s="6">
        <f>F84-N84</f>
        <v>0</v>
      </c>
    </row>
    <row r="85" spans="1:16" x14ac:dyDescent="0.25">
      <c r="A85" s="4">
        <v>56</v>
      </c>
      <c r="B85" s="4" t="s">
        <v>11</v>
      </c>
      <c r="C85" s="4" t="s">
        <v>5</v>
      </c>
      <c r="D85" s="1">
        <v>4.6374172436399999</v>
      </c>
      <c r="E85" s="1">
        <v>9373.2609481799991</v>
      </c>
      <c r="F85" s="1">
        <v>13.411125568399999</v>
      </c>
      <c r="G85" s="1">
        <v>28507.258332099998</v>
      </c>
      <c r="H85" s="47">
        <f t="shared" si="12"/>
        <v>8.7737083247599994</v>
      </c>
      <c r="I85" s="47">
        <f t="shared" si="11"/>
        <v>19133.997383919999</v>
      </c>
      <c r="J85" s="48">
        <f>((F85-D85)/D85) * 100</f>
        <v>189.19385217693596</v>
      </c>
      <c r="K85" s="9">
        <v>36.785724551400001</v>
      </c>
      <c r="L85" s="42">
        <v>13.411125568399999</v>
      </c>
      <c r="M85" s="42">
        <v>28507.258332099998</v>
      </c>
      <c r="N85" s="42">
        <v>13.411125568399999</v>
      </c>
      <c r="O85" s="42">
        <v>28507.258332099998</v>
      </c>
      <c r="P85" s="6">
        <f>F85-N85</f>
        <v>0</v>
      </c>
    </row>
    <row r="86" spans="1:16" x14ac:dyDescent="0.25">
      <c r="A86" s="4">
        <v>679</v>
      </c>
      <c r="B86" s="4" t="s">
        <v>11</v>
      </c>
      <c r="C86" s="4" t="s">
        <v>4</v>
      </c>
      <c r="D86" s="2">
        <v>13.171289239</v>
      </c>
      <c r="E86" s="2">
        <v>24044.960031300001</v>
      </c>
      <c r="F86" s="2">
        <v>15.240653094000001</v>
      </c>
      <c r="G86" s="2">
        <v>32568.791815100001</v>
      </c>
      <c r="H86" s="50">
        <f t="shared" si="12"/>
        <v>2.0693638550000006</v>
      </c>
      <c r="I86" s="50">
        <f t="shared" si="11"/>
        <v>8523.8317838000003</v>
      </c>
      <c r="K86">
        <v>30.026037579</v>
      </c>
    </row>
    <row r="87" spans="1:16" x14ac:dyDescent="0.25">
      <c r="A87" s="4">
        <v>710</v>
      </c>
      <c r="B87" s="4" t="s">
        <v>11</v>
      </c>
      <c r="C87" s="4" t="s">
        <v>4</v>
      </c>
      <c r="D87" s="2">
        <v>7.1794773665599996</v>
      </c>
      <c r="E87" s="2">
        <v>14651.2868423</v>
      </c>
      <c r="F87" s="2">
        <v>7.1794773665599996</v>
      </c>
      <c r="G87" s="2">
        <v>14651.2868423</v>
      </c>
      <c r="H87" s="50">
        <f t="shared" si="12"/>
        <v>0</v>
      </c>
      <c r="I87" s="50">
        <f t="shared" si="11"/>
        <v>0</v>
      </c>
      <c r="K87" s="10">
        <v>91.707267217899997</v>
      </c>
    </row>
    <row r="88" spans="1:16" x14ac:dyDescent="0.25">
      <c r="A88" s="4">
        <v>718</v>
      </c>
      <c r="B88" s="4" t="s">
        <v>11</v>
      </c>
      <c r="C88" s="4" t="s">
        <v>4</v>
      </c>
      <c r="D88" s="2">
        <v>12.717150909500001</v>
      </c>
      <c r="E88" s="2">
        <v>27310.3569241</v>
      </c>
      <c r="F88" s="2">
        <v>18.4555152808</v>
      </c>
      <c r="G88" s="2">
        <v>39987.5888968</v>
      </c>
      <c r="H88" s="50">
        <f t="shared" si="12"/>
        <v>5.7383643712999994</v>
      </c>
      <c r="I88" s="50">
        <f t="shared" si="11"/>
        <v>12677.231972699999</v>
      </c>
      <c r="K88" s="10">
        <v>42.419637357299997</v>
      </c>
    </row>
    <row r="89" spans="1:16" x14ac:dyDescent="0.25">
      <c r="A89" s="4">
        <v>725</v>
      </c>
      <c r="B89" s="4" t="s">
        <v>11</v>
      </c>
      <c r="C89" s="4" t="s">
        <v>5</v>
      </c>
      <c r="D89" s="2">
        <v>23.662147452799999</v>
      </c>
      <c r="E89" s="2">
        <v>73509.868518899995</v>
      </c>
      <c r="F89" s="2">
        <v>25.8245384477</v>
      </c>
      <c r="G89" s="2">
        <v>72729.096521400003</v>
      </c>
      <c r="H89" s="50">
        <f t="shared" si="12"/>
        <v>2.1623909949000009</v>
      </c>
      <c r="I89" s="50">
        <f t="shared" si="11"/>
        <v>-780.77199749999272</v>
      </c>
      <c r="K89" s="10">
        <v>25.495528242399999</v>
      </c>
    </row>
    <row r="90" spans="1:16" x14ac:dyDescent="0.25">
      <c r="A90" s="4">
        <v>60</v>
      </c>
      <c r="B90" s="4" t="s">
        <v>11</v>
      </c>
      <c r="C90" s="4" t="s">
        <v>5</v>
      </c>
      <c r="D90" s="1">
        <v>50.109575866500002</v>
      </c>
      <c r="E90" s="1">
        <v>166528.669792</v>
      </c>
      <c r="F90" s="1">
        <v>53.875276454400002</v>
      </c>
      <c r="G90" s="1">
        <v>182244.62813500001</v>
      </c>
      <c r="H90" s="47">
        <f t="shared" si="12"/>
        <v>3.7657005878999996</v>
      </c>
      <c r="I90" s="47">
        <f t="shared" si="11"/>
        <v>15715.958343000006</v>
      </c>
      <c r="J90" s="48">
        <f>((F90-D90)/D90) * 100</f>
        <v>7.5149320719305894</v>
      </c>
      <c r="K90" s="9">
        <v>42.396755832799997</v>
      </c>
      <c r="L90" s="40">
        <v>5.5475629037200003</v>
      </c>
      <c r="M90" s="40">
        <v>10900.5274219</v>
      </c>
      <c r="N90" s="6">
        <v>52.570771755000003</v>
      </c>
      <c r="O90" s="6">
        <v>166997.073959</v>
      </c>
      <c r="P90" s="6">
        <f>F90-N90</f>
        <v>1.3045046993999989</v>
      </c>
    </row>
    <row r="91" spans="1:16" x14ac:dyDescent="0.25">
      <c r="A91" s="4">
        <v>61</v>
      </c>
      <c r="B91" s="4" t="s">
        <v>11</v>
      </c>
      <c r="C91" s="4" t="s">
        <v>5</v>
      </c>
      <c r="D91" s="1">
        <v>72.026888620299999</v>
      </c>
      <c r="E91" s="1">
        <v>260753.08512100001</v>
      </c>
      <c r="F91" s="1">
        <v>77.264748518299996</v>
      </c>
      <c r="G91" s="1">
        <v>284363.16838500003</v>
      </c>
      <c r="H91" s="47">
        <f t="shared" si="12"/>
        <v>5.2378598979999964</v>
      </c>
      <c r="I91" s="47">
        <f t="shared" si="11"/>
        <v>23610.083264000015</v>
      </c>
      <c r="J91" s="48">
        <f>((F91-D91)/D91) * 100</f>
        <v>7.2720896297660733</v>
      </c>
      <c r="K91" s="9">
        <v>59.832773859900001</v>
      </c>
      <c r="L91" s="40">
        <v>15.3540567256</v>
      </c>
      <c r="M91" s="40">
        <v>30500.789296800001</v>
      </c>
      <c r="N91" s="6">
        <v>73.180911294799998</v>
      </c>
      <c r="O91" s="6">
        <v>260605.52231999999</v>
      </c>
      <c r="P91" s="6">
        <f>F91-N91</f>
        <v>4.083837223499998</v>
      </c>
    </row>
    <row r="92" spans="1:16" x14ac:dyDescent="0.25">
      <c r="A92" s="4">
        <v>63</v>
      </c>
      <c r="B92" s="4" t="s">
        <v>11</v>
      </c>
      <c r="C92" s="4" t="s">
        <v>6</v>
      </c>
      <c r="D92" s="1">
        <v>0</v>
      </c>
      <c r="E92" s="1">
        <v>0</v>
      </c>
      <c r="F92" s="1">
        <v>3.9131417424000001</v>
      </c>
      <c r="G92" s="1">
        <v>4901.1340153700003</v>
      </c>
      <c r="H92" s="47">
        <f t="shared" si="12"/>
        <v>3.9131417424000001</v>
      </c>
      <c r="I92" s="47">
        <f t="shared" si="11"/>
        <v>4901.1340153700003</v>
      </c>
      <c r="J92" s="49" t="s">
        <v>7</v>
      </c>
      <c r="K92" s="9">
        <v>49.880108692199997</v>
      </c>
      <c r="L92" s="40">
        <v>5.94061556615</v>
      </c>
      <c r="M92" s="40">
        <v>11792.6611046</v>
      </c>
      <c r="N92" s="42">
        <v>3.9131417424000001</v>
      </c>
      <c r="O92" s="42">
        <v>4901.1340153700003</v>
      </c>
      <c r="P92" s="6">
        <f>F92-N92</f>
        <v>0</v>
      </c>
    </row>
    <row r="93" spans="1:16" x14ac:dyDescent="0.25">
      <c r="A93" s="4">
        <v>64</v>
      </c>
      <c r="B93" s="4" t="s">
        <v>11</v>
      </c>
      <c r="C93" s="4" t="s">
        <v>6</v>
      </c>
      <c r="D93" s="1">
        <v>21.8560881093</v>
      </c>
      <c r="E93" s="1">
        <v>55415.544258200003</v>
      </c>
      <c r="F93" s="1">
        <v>75.678717362300006</v>
      </c>
      <c r="G93" s="1">
        <v>276796.32387999998</v>
      </c>
      <c r="H93" s="47">
        <f t="shared" si="12"/>
        <v>53.822629253000002</v>
      </c>
      <c r="I93" s="47">
        <f t="shared" si="11"/>
        <v>221380.77962179997</v>
      </c>
      <c r="J93" s="48">
        <f>((F93-D93)/D93) * 100</f>
        <v>246.25920697170827</v>
      </c>
      <c r="K93" s="9">
        <v>57.253251361499998</v>
      </c>
      <c r="L93" s="41">
        <v>10.243417988599999</v>
      </c>
      <c r="M93" s="41">
        <v>20551.432608800002</v>
      </c>
      <c r="N93" s="6">
        <v>23.092287356300002</v>
      </c>
      <c r="O93" s="6">
        <v>50061.472374600002</v>
      </c>
      <c r="P93" s="6">
        <f>F93-N93</f>
        <v>52.586430006000001</v>
      </c>
    </row>
    <row r="94" spans="1:16" x14ac:dyDescent="0.25">
      <c r="A94" s="4">
        <v>769</v>
      </c>
      <c r="B94" s="4" t="s">
        <v>11</v>
      </c>
      <c r="C94" s="4" t="s">
        <v>6</v>
      </c>
      <c r="D94" s="1">
        <v>8.7731697098500003</v>
      </c>
      <c r="E94" s="1">
        <v>18748.3693933</v>
      </c>
      <c r="F94" s="1">
        <v>9.2352205191299994</v>
      </c>
      <c r="G94" s="1">
        <v>16363.926562299999</v>
      </c>
      <c r="H94" s="50">
        <f t="shared" si="12"/>
        <v>0.46205080927999909</v>
      </c>
      <c r="I94" s="50">
        <f t="shared" si="11"/>
        <v>-2384.4428310000003</v>
      </c>
      <c r="K94" s="10">
        <v>23.170534168100001</v>
      </c>
    </row>
    <row r="95" spans="1:16" x14ac:dyDescent="0.25">
      <c r="A95" s="4">
        <v>787</v>
      </c>
      <c r="B95" s="4" t="s">
        <v>11</v>
      </c>
      <c r="C95" s="4" t="s">
        <v>6</v>
      </c>
      <c r="D95" s="1">
        <v>6.8756688738999996</v>
      </c>
      <c r="E95" s="1">
        <v>13068.2548857</v>
      </c>
      <c r="F95" s="1">
        <v>15.379000922199999</v>
      </c>
      <c r="G95" s="1">
        <v>31615.978443200001</v>
      </c>
      <c r="H95" s="50">
        <f t="shared" si="12"/>
        <v>8.503332048299999</v>
      </c>
      <c r="I95" s="50">
        <f t="shared" si="11"/>
        <v>18547.723557500001</v>
      </c>
      <c r="K95">
        <v>53.863253997000001</v>
      </c>
    </row>
    <row r="96" spans="1:16" x14ac:dyDescent="0.25">
      <c r="A96" s="4">
        <v>791</v>
      </c>
      <c r="B96" s="4" t="s">
        <v>11</v>
      </c>
      <c r="C96" s="4" t="s">
        <v>4</v>
      </c>
      <c r="D96" s="1">
        <v>10.478315588599999</v>
      </c>
      <c r="E96" s="1">
        <v>19289.114823399999</v>
      </c>
      <c r="F96" s="1">
        <v>12.4496611894</v>
      </c>
      <c r="G96" s="1">
        <v>23265.068229699998</v>
      </c>
      <c r="H96" s="50">
        <f t="shared" si="12"/>
        <v>1.9713456008000012</v>
      </c>
      <c r="I96" s="50">
        <f t="shared" si="11"/>
        <v>3975.9534062999992</v>
      </c>
      <c r="K96" s="10">
        <v>62.958712080399998</v>
      </c>
    </row>
    <row r="97" spans="1:16" x14ac:dyDescent="0.25">
      <c r="A97" s="4">
        <v>795</v>
      </c>
      <c r="B97" s="4" t="s">
        <v>11</v>
      </c>
      <c r="C97" s="4" t="s">
        <v>4</v>
      </c>
      <c r="D97" s="1">
        <v>7.4091555302299996</v>
      </c>
      <c r="E97" s="1">
        <v>12915.165107700001</v>
      </c>
      <c r="F97" s="1">
        <v>7.7422523729000003</v>
      </c>
      <c r="G97" s="1">
        <v>13160.9822196</v>
      </c>
      <c r="H97" s="50">
        <f t="shared" si="12"/>
        <v>0.33309684267000073</v>
      </c>
      <c r="I97" s="50">
        <f t="shared" si="11"/>
        <v>245.81711189999987</v>
      </c>
      <c r="K97" s="10">
        <v>76.032720624700005</v>
      </c>
    </row>
    <row r="98" spans="1:16" x14ac:dyDescent="0.25">
      <c r="A98" s="4">
        <v>807</v>
      </c>
      <c r="B98" s="4" t="s">
        <v>11</v>
      </c>
      <c r="C98" s="4" t="s">
        <v>4</v>
      </c>
      <c r="D98" s="1">
        <v>10.2410514904</v>
      </c>
      <c r="E98" s="1">
        <v>19423.791354100002</v>
      </c>
      <c r="F98" s="1">
        <v>11.9298640872</v>
      </c>
      <c r="G98" s="1">
        <v>22131.700087500001</v>
      </c>
      <c r="H98" s="50">
        <f t="shared" si="12"/>
        <v>1.6888125968000001</v>
      </c>
      <c r="I98" s="50">
        <f t="shared" ref="I98:I129" si="14">G98-E98</f>
        <v>2707.9087333999996</v>
      </c>
      <c r="K98" s="10">
        <v>40.5242964933</v>
      </c>
    </row>
    <row r="99" spans="1:16" x14ac:dyDescent="0.25">
      <c r="A99" s="4">
        <v>71</v>
      </c>
      <c r="B99" s="4" t="s">
        <v>11</v>
      </c>
      <c r="C99" s="4" t="s">
        <v>4</v>
      </c>
      <c r="D99" s="1">
        <v>0.95212585876400002</v>
      </c>
      <c r="E99" s="1">
        <v>1558.4089813200001</v>
      </c>
      <c r="F99" s="1">
        <v>19.5150625106</v>
      </c>
      <c r="G99" s="1">
        <v>43935.755243599997</v>
      </c>
      <c r="H99" s="47">
        <f t="shared" si="12"/>
        <v>18.562936651836001</v>
      </c>
      <c r="I99" s="47">
        <f t="shared" si="14"/>
        <v>42377.34626228</v>
      </c>
      <c r="J99" s="48">
        <f t="shared" ref="J99:J105" si="15">((F99-D99)/D99) * 100</f>
        <v>1949.6305536679188</v>
      </c>
      <c r="K99" s="9">
        <v>45.463701755099997</v>
      </c>
      <c r="L99" s="42">
        <v>19.5150625106</v>
      </c>
      <c r="M99" s="42">
        <v>43935.755243599997</v>
      </c>
      <c r="N99" s="42">
        <v>19.5150625106</v>
      </c>
      <c r="O99" s="42">
        <v>43935.755243599997</v>
      </c>
      <c r="P99" s="6">
        <f t="shared" ref="P99:P125" si="16">F99-N99</f>
        <v>0</v>
      </c>
    </row>
    <row r="100" spans="1:16" x14ac:dyDescent="0.25">
      <c r="A100" s="4">
        <v>74</v>
      </c>
      <c r="B100" s="4" t="s">
        <v>11</v>
      </c>
      <c r="C100" s="4" t="s">
        <v>4</v>
      </c>
      <c r="D100" s="1">
        <v>19.1968867442</v>
      </c>
      <c r="E100" s="1">
        <v>58639.450166199997</v>
      </c>
      <c r="F100" s="1">
        <v>19.595120300800001</v>
      </c>
      <c r="G100" s="1">
        <v>56987.504699600002</v>
      </c>
      <c r="H100" s="47">
        <f t="shared" si="12"/>
        <v>0.39823355660000104</v>
      </c>
      <c r="I100" s="47">
        <f t="shared" si="14"/>
        <v>-1651.9454665999947</v>
      </c>
      <c r="J100" s="48">
        <f t="shared" si="15"/>
        <v>2.0744694799031427</v>
      </c>
      <c r="K100" s="9">
        <v>96.714664462299993</v>
      </c>
      <c r="L100" s="12">
        <v>8.1906400136599995</v>
      </c>
      <c r="M100" s="12">
        <v>15223.3190414</v>
      </c>
      <c r="N100" s="42">
        <v>19.595120300800001</v>
      </c>
      <c r="O100" s="42">
        <v>56987.504699600002</v>
      </c>
      <c r="P100" s="6">
        <f t="shared" si="16"/>
        <v>0</v>
      </c>
    </row>
    <row r="101" spans="1:16" x14ac:dyDescent="0.25">
      <c r="A101" s="4">
        <v>82</v>
      </c>
      <c r="B101" s="4" t="s">
        <v>11</v>
      </c>
      <c r="C101" s="4" t="s">
        <v>4</v>
      </c>
      <c r="D101" s="1">
        <v>4.6214874560499997</v>
      </c>
      <c r="E101" s="1">
        <v>9178.9303103999991</v>
      </c>
      <c r="F101" s="1">
        <v>5.5325998099799998</v>
      </c>
      <c r="G101" s="1">
        <v>10429.1196143</v>
      </c>
      <c r="H101" s="47">
        <f t="shared" si="12"/>
        <v>0.91111235393000012</v>
      </c>
      <c r="I101" s="47">
        <f t="shared" si="14"/>
        <v>1250.1893039000006</v>
      </c>
      <c r="J101" s="48">
        <f t="shared" si="15"/>
        <v>19.714699273656166</v>
      </c>
      <c r="K101" s="9">
        <v>14.814768835700001</v>
      </c>
      <c r="L101" s="42">
        <v>5.5325998099799998</v>
      </c>
      <c r="M101" s="42">
        <v>10429.1196143</v>
      </c>
      <c r="N101" s="42">
        <v>5.5325998099799998</v>
      </c>
      <c r="O101" s="42">
        <v>10429.1196143</v>
      </c>
      <c r="P101" s="6">
        <f t="shared" si="16"/>
        <v>0</v>
      </c>
    </row>
    <row r="102" spans="1:16" x14ac:dyDescent="0.25">
      <c r="A102" s="4">
        <v>130</v>
      </c>
      <c r="B102" s="4" t="s">
        <v>11</v>
      </c>
      <c r="C102" s="4" t="s">
        <v>6</v>
      </c>
      <c r="D102" s="1">
        <v>35.713762104600001</v>
      </c>
      <c r="E102" s="1">
        <v>133601.84173099999</v>
      </c>
      <c r="F102" s="1">
        <v>36.031228318399997</v>
      </c>
      <c r="G102" s="1">
        <v>132137.52832700001</v>
      </c>
      <c r="H102" s="47">
        <f t="shared" si="12"/>
        <v>0.31746621379999596</v>
      </c>
      <c r="I102" s="47">
        <f t="shared" si="14"/>
        <v>-1464.3134039999859</v>
      </c>
      <c r="J102" s="48">
        <f t="shared" si="15"/>
        <v>0.88891843113639846</v>
      </c>
      <c r="K102" s="9">
        <v>99.476981155499999</v>
      </c>
      <c r="L102" s="42">
        <v>5.70560330055</v>
      </c>
      <c r="M102" s="42">
        <v>10302.5865029</v>
      </c>
      <c r="N102" s="42">
        <v>13.411125568399999</v>
      </c>
      <c r="O102" s="42">
        <v>28507.258332099998</v>
      </c>
      <c r="P102" s="6">
        <f t="shared" si="16"/>
        <v>22.620102749999997</v>
      </c>
    </row>
    <row r="103" spans="1:16" x14ac:dyDescent="0.25">
      <c r="A103" s="4">
        <v>136</v>
      </c>
      <c r="B103" s="4" t="s">
        <v>11</v>
      </c>
      <c r="C103" s="4" t="s">
        <v>6</v>
      </c>
      <c r="D103" s="1">
        <v>42.566144859200001</v>
      </c>
      <c r="E103" s="1">
        <v>146354.352637</v>
      </c>
      <c r="F103" s="1">
        <v>63.4550531139</v>
      </c>
      <c r="G103" s="1">
        <v>229238.655359</v>
      </c>
      <c r="H103" s="47">
        <f t="shared" si="12"/>
        <v>20.888908254699999</v>
      </c>
      <c r="I103" s="47">
        <f t="shared" si="14"/>
        <v>82884.302721999993</v>
      </c>
      <c r="J103" s="48">
        <f t="shared" si="15"/>
        <v>49.073996068462819</v>
      </c>
      <c r="K103" s="9">
        <v>47.2864175303</v>
      </c>
      <c r="L103" s="42">
        <v>10.8239744522</v>
      </c>
      <c r="M103" s="42">
        <v>26042.683912299999</v>
      </c>
      <c r="N103" s="6">
        <v>44.891645418499998</v>
      </c>
      <c r="O103" s="6">
        <v>156480.76835299999</v>
      </c>
      <c r="P103" s="6">
        <f t="shared" si="16"/>
        <v>18.563407695400002</v>
      </c>
    </row>
    <row r="104" spans="1:16" x14ac:dyDescent="0.25">
      <c r="A104" s="4">
        <v>138</v>
      </c>
      <c r="B104" s="4" t="s">
        <v>11</v>
      </c>
      <c r="C104" s="4" t="s">
        <v>6</v>
      </c>
      <c r="D104" s="1">
        <v>13.824740561500001</v>
      </c>
      <c r="E104" s="1">
        <v>27411.365293499999</v>
      </c>
      <c r="F104" s="1">
        <v>14.218278076100001</v>
      </c>
      <c r="G104" s="1">
        <v>27576.9997062</v>
      </c>
      <c r="H104" s="47">
        <f t="shared" ref="H104:H135" si="17">F104-D104</f>
        <v>0.39353751460000019</v>
      </c>
      <c r="I104" s="47">
        <f t="shared" si="14"/>
        <v>165.63441270000112</v>
      </c>
      <c r="J104" s="48">
        <f t="shared" si="15"/>
        <v>2.8466177202337382</v>
      </c>
      <c r="K104" s="9">
        <v>90.869902508899997</v>
      </c>
      <c r="L104" s="42">
        <v>7.1994377869499999</v>
      </c>
      <c r="M104" s="42">
        <v>13805.8819298</v>
      </c>
      <c r="N104" s="42">
        <v>14.218278076100001</v>
      </c>
      <c r="O104" s="42">
        <v>27576.9997062</v>
      </c>
      <c r="P104" s="6">
        <f t="shared" si="16"/>
        <v>0</v>
      </c>
    </row>
    <row r="105" spans="1:16" x14ac:dyDescent="0.25">
      <c r="A105" s="4">
        <v>139</v>
      </c>
      <c r="B105" s="4" t="s">
        <v>11</v>
      </c>
      <c r="C105" s="4" t="s">
        <v>4</v>
      </c>
      <c r="D105" s="1">
        <v>45.143908282300004</v>
      </c>
      <c r="E105" s="1">
        <v>174499.49045300001</v>
      </c>
      <c r="F105" s="1">
        <v>50.704918323999998</v>
      </c>
      <c r="G105" s="1">
        <v>178953.78877499999</v>
      </c>
      <c r="H105" s="47">
        <f t="shared" si="17"/>
        <v>5.5610100416999941</v>
      </c>
      <c r="I105" s="47">
        <f t="shared" si="14"/>
        <v>4454.2983219999878</v>
      </c>
      <c r="J105" s="48">
        <f t="shared" si="15"/>
        <v>12.318406299528018</v>
      </c>
      <c r="K105" s="9">
        <v>66.872013106400004</v>
      </c>
      <c r="L105" s="42">
        <v>9.2949638288200003</v>
      </c>
      <c r="M105" s="42">
        <v>24477.3461503</v>
      </c>
      <c r="N105" s="6">
        <v>49.261780153899998</v>
      </c>
      <c r="O105" s="6">
        <v>177821.88216899999</v>
      </c>
      <c r="P105" s="6">
        <f t="shared" si="16"/>
        <v>1.4431381700999992</v>
      </c>
    </row>
    <row r="106" spans="1:16" x14ac:dyDescent="0.25">
      <c r="A106" s="4">
        <v>140</v>
      </c>
      <c r="B106" s="4" t="s">
        <v>11</v>
      </c>
      <c r="C106" s="4" t="s">
        <v>4</v>
      </c>
      <c r="D106" s="1">
        <v>0</v>
      </c>
      <c r="E106" s="1">
        <v>0</v>
      </c>
      <c r="F106" s="1">
        <v>35.548019011100003</v>
      </c>
      <c r="G106" s="1">
        <v>136169.964316</v>
      </c>
      <c r="H106" s="47">
        <f t="shared" si="17"/>
        <v>35.548019011100003</v>
      </c>
      <c r="I106" s="47">
        <f t="shared" si="14"/>
        <v>136169.964316</v>
      </c>
      <c r="J106" s="49" t="s">
        <v>7</v>
      </c>
      <c r="K106" s="9">
        <v>49.737819591799997</v>
      </c>
      <c r="L106" s="13">
        <v>15.7031322334</v>
      </c>
      <c r="M106" s="13">
        <v>36908.1323357</v>
      </c>
      <c r="N106" s="42">
        <v>35.548019011100003</v>
      </c>
      <c r="O106" s="42">
        <v>136169.964316</v>
      </c>
      <c r="P106" s="6">
        <f t="shared" si="16"/>
        <v>0</v>
      </c>
    </row>
    <row r="107" spans="1:16" x14ac:dyDescent="0.25">
      <c r="A107" s="4">
        <v>141</v>
      </c>
      <c r="B107" s="4" t="s">
        <v>11</v>
      </c>
      <c r="C107" s="4" t="s">
        <v>4</v>
      </c>
      <c r="D107" s="1">
        <v>13.863575927899999</v>
      </c>
      <c r="E107" s="1">
        <v>44678.930486700003</v>
      </c>
      <c r="F107" s="1">
        <v>17.998131112500001</v>
      </c>
      <c r="G107" s="1">
        <v>52615.0946434</v>
      </c>
      <c r="H107" s="47">
        <f t="shared" si="17"/>
        <v>4.1345551846000017</v>
      </c>
      <c r="I107" s="47">
        <f t="shared" si="14"/>
        <v>7936.164156699997</v>
      </c>
      <c r="J107" s="48">
        <f>((F107-D107)/D107) * 100</f>
        <v>29.823151011705018</v>
      </c>
      <c r="K107" s="9">
        <v>70.098320579700001</v>
      </c>
      <c r="L107" s="42">
        <v>17.998131112500001</v>
      </c>
      <c r="M107" s="42">
        <v>52615.0946434</v>
      </c>
      <c r="N107" s="42">
        <v>17.998131112500001</v>
      </c>
      <c r="O107" s="42">
        <v>52615.0946434</v>
      </c>
      <c r="P107" s="6">
        <f t="shared" si="16"/>
        <v>0</v>
      </c>
    </row>
    <row r="108" spans="1:16" x14ac:dyDescent="0.25">
      <c r="A108" s="4">
        <v>143</v>
      </c>
      <c r="B108" s="4" t="s">
        <v>11</v>
      </c>
      <c r="C108" s="4" t="s">
        <v>4</v>
      </c>
      <c r="D108" s="1">
        <v>45.942175101099998</v>
      </c>
      <c r="E108" s="1">
        <v>177485.961343</v>
      </c>
      <c r="F108" s="1">
        <v>52.663694507199999</v>
      </c>
      <c r="G108" s="1">
        <v>183322.070894</v>
      </c>
      <c r="H108" s="47">
        <f t="shared" si="17"/>
        <v>6.7215194061000005</v>
      </c>
      <c r="I108" s="47">
        <f t="shared" si="14"/>
        <v>5836.1095510000014</v>
      </c>
      <c r="J108" s="48">
        <f>((F108-D108)/D108) * 100</f>
        <v>14.63039003118306</v>
      </c>
      <c r="K108" s="9">
        <v>30.435468517499999</v>
      </c>
      <c r="L108" s="14">
        <v>2.59662390017</v>
      </c>
      <c r="M108" s="14">
        <v>3956.6229864799998</v>
      </c>
      <c r="N108" s="42">
        <v>52.663694507199999</v>
      </c>
      <c r="O108" s="42">
        <v>183322.070894</v>
      </c>
      <c r="P108" s="6">
        <f t="shared" si="16"/>
        <v>0</v>
      </c>
    </row>
    <row r="109" spans="1:16" x14ac:dyDescent="0.25">
      <c r="A109" s="4">
        <v>256</v>
      </c>
      <c r="B109" s="4" t="s">
        <v>11</v>
      </c>
      <c r="C109" s="4" t="s">
        <v>6</v>
      </c>
      <c r="D109" s="1">
        <v>0</v>
      </c>
      <c r="E109" s="1">
        <v>0</v>
      </c>
      <c r="F109" s="1">
        <v>44.145587744899998</v>
      </c>
      <c r="G109" s="1">
        <v>154528.960903</v>
      </c>
      <c r="H109" s="47">
        <f t="shared" si="17"/>
        <v>44.145587744899998</v>
      </c>
      <c r="I109" s="47">
        <f t="shared" si="14"/>
        <v>154528.960903</v>
      </c>
      <c r="J109" s="49" t="s">
        <v>7</v>
      </c>
      <c r="K109" s="9">
        <v>48.478171988299998</v>
      </c>
      <c r="L109" s="42">
        <v>6.0866909810800003</v>
      </c>
      <c r="M109" s="42">
        <v>12533.601366499999</v>
      </c>
      <c r="N109" s="42">
        <v>44.145587744899998</v>
      </c>
      <c r="O109" s="42">
        <v>154528.960903</v>
      </c>
      <c r="P109" s="6">
        <f t="shared" si="16"/>
        <v>0</v>
      </c>
    </row>
    <row r="110" spans="1:16" x14ac:dyDescent="0.25">
      <c r="A110" s="4">
        <v>262</v>
      </c>
      <c r="B110" s="4" t="s">
        <v>11</v>
      </c>
      <c r="C110" s="4" t="s">
        <v>6</v>
      </c>
      <c r="D110" s="1">
        <v>0</v>
      </c>
      <c r="E110" s="1">
        <v>0</v>
      </c>
      <c r="F110" s="1">
        <v>16.995210157599999</v>
      </c>
      <c r="G110" s="1">
        <v>39143.721543500003</v>
      </c>
      <c r="H110" s="47">
        <f t="shared" si="17"/>
        <v>16.995210157599999</v>
      </c>
      <c r="I110" s="47">
        <f t="shared" si="14"/>
        <v>39143.721543500003</v>
      </c>
      <c r="J110" s="49" t="s">
        <v>7</v>
      </c>
      <c r="K110" s="9">
        <v>49.083058947300003</v>
      </c>
      <c r="L110" s="42">
        <v>7.2333888914399997</v>
      </c>
      <c r="M110" s="42">
        <v>16899.571098</v>
      </c>
      <c r="N110" s="42">
        <v>16.995210157599999</v>
      </c>
      <c r="O110" s="42">
        <v>39143.721543500003</v>
      </c>
      <c r="P110" s="6">
        <f t="shared" si="16"/>
        <v>0</v>
      </c>
    </row>
    <row r="111" spans="1:16" x14ac:dyDescent="0.25">
      <c r="A111" s="4">
        <v>264</v>
      </c>
      <c r="B111" s="4" t="s">
        <v>11</v>
      </c>
      <c r="C111" s="4" t="s">
        <v>6</v>
      </c>
      <c r="D111" s="1">
        <v>36.095609520700002</v>
      </c>
      <c r="E111" s="1">
        <v>145584.91958700001</v>
      </c>
      <c r="F111" s="1">
        <v>43.701005399800003</v>
      </c>
      <c r="G111" s="1">
        <v>164337.11081499999</v>
      </c>
      <c r="H111" s="47">
        <f t="shared" si="17"/>
        <v>7.6053958791000014</v>
      </c>
      <c r="I111" s="47">
        <f t="shared" si="14"/>
        <v>18752.191227999981</v>
      </c>
      <c r="J111" s="48">
        <f>((F111-D111)/D111) * 100</f>
        <v>21.070141161457549</v>
      </c>
      <c r="K111" s="9">
        <v>13.340983032600001</v>
      </c>
      <c r="L111" s="42">
        <v>7.1977582733399998</v>
      </c>
      <c r="M111" s="42">
        <v>13801.7436511</v>
      </c>
      <c r="N111" s="42">
        <v>43.701005399800003</v>
      </c>
      <c r="O111" s="42">
        <v>164337.11081499999</v>
      </c>
      <c r="P111" s="6">
        <f t="shared" si="16"/>
        <v>0</v>
      </c>
    </row>
    <row r="112" spans="1:16" x14ac:dyDescent="0.25">
      <c r="A112" s="4">
        <v>271</v>
      </c>
      <c r="B112" s="4" t="s">
        <v>11</v>
      </c>
      <c r="C112" s="4" t="s">
        <v>4</v>
      </c>
      <c r="D112" s="1">
        <v>36.608721361299999</v>
      </c>
      <c r="E112" s="1">
        <v>144975.07321599999</v>
      </c>
      <c r="F112" s="1">
        <v>40.106267712600001</v>
      </c>
      <c r="G112" s="1">
        <v>148986.14859900001</v>
      </c>
      <c r="H112" s="47">
        <f t="shared" si="17"/>
        <v>3.4975463513000022</v>
      </c>
      <c r="I112" s="47">
        <f t="shared" si="14"/>
        <v>4011.0753830000176</v>
      </c>
      <c r="J112" s="48">
        <f>((F112-D112)/D112) * 100</f>
        <v>9.5538609960776899</v>
      </c>
      <c r="K112" s="9">
        <v>48.897137419499998</v>
      </c>
      <c r="L112" s="42">
        <v>10.2760647545</v>
      </c>
      <c r="M112" s="42">
        <v>18740.1326888</v>
      </c>
      <c r="N112" s="6">
        <v>16.669699705300001</v>
      </c>
      <c r="O112" s="6">
        <v>32740.877618800001</v>
      </c>
      <c r="P112" s="6">
        <f t="shared" si="16"/>
        <v>23.4365680073</v>
      </c>
    </row>
    <row r="113" spans="1:16" x14ac:dyDescent="0.25">
      <c r="A113" s="4">
        <v>387</v>
      </c>
      <c r="B113" s="4" t="s">
        <v>11</v>
      </c>
      <c r="C113" s="4" t="s">
        <v>4</v>
      </c>
      <c r="D113" s="1">
        <v>6.1810699000399998</v>
      </c>
      <c r="E113" s="1">
        <v>12437.616780300001</v>
      </c>
      <c r="F113" s="1">
        <v>7.2426468226600003</v>
      </c>
      <c r="G113" s="1">
        <v>14149.875163000001</v>
      </c>
      <c r="H113" s="47">
        <f t="shared" si="17"/>
        <v>1.0615769226200005</v>
      </c>
      <c r="I113" s="47">
        <f t="shared" si="14"/>
        <v>1712.2583826999999</v>
      </c>
      <c r="J113" s="48">
        <f>((F113-D113)/D113) * 100</f>
        <v>17.174646781022986</v>
      </c>
      <c r="K113" s="9">
        <v>17.476878105800001</v>
      </c>
      <c r="L113" s="42">
        <v>7.2426468226600003</v>
      </c>
      <c r="M113" s="42">
        <v>14149.875163000001</v>
      </c>
      <c r="N113" s="42">
        <v>7.2426468226600003</v>
      </c>
      <c r="O113" s="42">
        <v>14149.875163000001</v>
      </c>
      <c r="P113" s="6">
        <f t="shared" si="16"/>
        <v>0</v>
      </c>
    </row>
    <row r="114" spans="1:16" x14ac:dyDescent="0.25">
      <c r="A114" s="4">
        <v>402</v>
      </c>
      <c r="B114" s="4" t="s">
        <v>11</v>
      </c>
      <c r="C114" s="4" t="s">
        <v>4</v>
      </c>
      <c r="D114" s="1">
        <v>30.054055159299999</v>
      </c>
      <c r="E114" s="1">
        <v>92530.041414899999</v>
      </c>
      <c r="F114" s="1">
        <v>31.443850037400001</v>
      </c>
      <c r="G114" s="1">
        <v>90519.891801399994</v>
      </c>
      <c r="H114" s="47">
        <f t="shared" si="17"/>
        <v>1.3897948781000018</v>
      </c>
      <c r="I114" s="47">
        <f t="shared" si="14"/>
        <v>-2010.1496135000052</v>
      </c>
      <c r="J114" s="48">
        <f>((F114-D114)/D114) * 100</f>
        <v>4.6243173200204239</v>
      </c>
      <c r="K114" s="9">
        <v>13.237960337300001</v>
      </c>
      <c r="L114" s="42">
        <v>8.2432500577500001</v>
      </c>
      <c r="M114" s="42">
        <v>17296.2969739</v>
      </c>
      <c r="N114" s="42">
        <v>31.443850037400001</v>
      </c>
      <c r="O114" s="42">
        <v>90519.891801399994</v>
      </c>
      <c r="P114" s="6">
        <f t="shared" si="16"/>
        <v>0</v>
      </c>
    </row>
    <row r="115" spans="1:16" x14ac:dyDescent="0.25">
      <c r="A115" s="4">
        <v>973</v>
      </c>
      <c r="B115" s="4" t="s">
        <v>11</v>
      </c>
      <c r="C115" s="4" t="s">
        <v>5</v>
      </c>
      <c r="D115" s="1">
        <v>0</v>
      </c>
      <c r="E115" s="1">
        <v>0</v>
      </c>
      <c r="F115" s="1">
        <v>1.63919952274</v>
      </c>
      <c r="G115" s="1">
        <v>3053.3890909400002</v>
      </c>
      <c r="H115" s="47">
        <f t="shared" si="17"/>
        <v>1.63919952274</v>
      </c>
      <c r="I115" s="47">
        <f t="shared" si="14"/>
        <v>3053.3890909400002</v>
      </c>
      <c r="J115" s="49" t="s">
        <v>7</v>
      </c>
      <c r="K115" s="9">
        <v>50.000000000100002</v>
      </c>
      <c r="L115" s="42">
        <v>1.63919952274</v>
      </c>
      <c r="M115" s="42">
        <v>3053.3890909400002</v>
      </c>
      <c r="N115" s="42">
        <v>1.63919952274</v>
      </c>
      <c r="O115" s="42">
        <v>3053.3890909400002</v>
      </c>
      <c r="P115" s="6">
        <f t="shared" si="16"/>
        <v>0</v>
      </c>
    </row>
    <row r="116" spans="1:16" x14ac:dyDescent="0.25">
      <c r="A116" s="4">
        <v>982</v>
      </c>
      <c r="B116" s="4" t="s">
        <v>11</v>
      </c>
      <c r="C116" s="4" t="s">
        <v>5</v>
      </c>
      <c r="D116" s="1">
        <v>11.805727126400001</v>
      </c>
      <c r="E116" s="1">
        <v>27287.8758418</v>
      </c>
      <c r="F116" s="1">
        <v>20.111621989700001</v>
      </c>
      <c r="G116" s="1">
        <v>45872.103113800003</v>
      </c>
      <c r="H116" s="47">
        <f t="shared" si="17"/>
        <v>8.3058948633000007</v>
      </c>
      <c r="I116" s="47">
        <f t="shared" si="14"/>
        <v>18584.227272000004</v>
      </c>
      <c r="J116" s="48">
        <f>((F116-D116)/D116) * 100</f>
        <v>70.354792842249708</v>
      </c>
      <c r="K116" s="9">
        <v>33.201374907800002</v>
      </c>
      <c r="L116" s="42">
        <v>20.111621989700001</v>
      </c>
      <c r="M116" s="42">
        <v>45872.103113800003</v>
      </c>
      <c r="N116" s="6">
        <v>12.540172665</v>
      </c>
      <c r="O116" s="6">
        <v>24652.784068500001</v>
      </c>
      <c r="P116" s="6">
        <f t="shared" si="16"/>
        <v>7.5714493247000014</v>
      </c>
    </row>
    <row r="117" spans="1:16" x14ac:dyDescent="0.25">
      <c r="A117" s="4">
        <v>991</v>
      </c>
      <c r="B117" s="4" t="s">
        <v>11</v>
      </c>
      <c r="C117" s="4" t="s">
        <v>5</v>
      </c>
      <c r="D117" s="1">
        <v>0</v>
      </c>
      <c r="E117" s="1">
        <v>0</v>
      </c>
      <c r="F117" s="1">
        <v>8.4813934700099995</v>
      </c>
      <c r="G117" s="1">
        <v>14707.6202982</v>
      </c>
      <c r="H117" s="47">
        <f t="shared" si="17"/>
        <v>8.4813934700099995</v>
      </c>
      <c r="I117" s="47">
        <f t="shared" si="14"/>
        <v>14707.6202982</v>
      </c>
      <c r="J117" s="49" t="s">
        <v>7</v>
      </c>
      <c r="K117" s="9">
        <v>56.486995331800003</v>
      </c>
      <c r="L117" s="42">
        <v>8.4813934700099995</v>
      </c>
      <c r="M117" s="42">
        <v>14707.6202982</v>
      </c>
      <c r="N117" s="42">
        <v>8.4813934700099995</v>
      </c>
      <c r="O117" s="42">
        <v>14707.6202982</v>
      </c>
      <c r="P117" s="6">
        <f t="shared" si="16"/>
        <v>0</v>
      </c>
    </row>
    <row r="118" spans="1:16" x14ac:dyDescent="0.25">
      <c r="A118" s="4">
        <v>992</v>
      </c>
      <c r="B118" s="4" t="s">
        <v>11</v>
      </c>
      <c r="C118" s="4" t="s">
        <v>6</v>
      </c>
      <c r="D118" s="1">
        <v>9.3056697163600006</v>
      </c>
      <c r="E118" s="1">
        <v>29344.091233399999</v>
      </c>
      <c r="F118" s="1">
        <v>10.941067221100001</v>
      </c>
      <c r="G118" s="1">
        <v>32388.1121504</v>
      </c>
      <c r="H118" s="47">
        <f t="shared" si="17"/>
        <v>1.6353975047400002</v>
      </c>
      <c r="I118" s="47">
        <f t="shared" si="14"/>
        <v>3044.0209170000016</v>
      </c>
      <c r="J118" s="48">
        <f t="shared" ref="J118:J125" si="18">((F118-D118)/D118) * 100</f>
        <v>17.574205345638479</v>
      </c>
      <c r="K118" s="9">
        <v>7.4736653734800003</v>
      </c>
      <c r="L118" s="42">
        <v>10.941067221100001</v>
      </c>
      <c r="M118" s="42">
        <v>32388.1121504</v>
      </c>
      <c r="N118" s="42">
        <v>10.941067221100001</v>
      </c>
      <c r="O118" s="42">
        <v>32388.1121504</v>
      </c>
      <c r="P118" s="6">
        <f t="shared" si="16"/>
        <v>0</v>
      </c>
    </row>
    <row r="119" spans="1:16" x14ac:dyDescent="0.25">
      <c r="A119" s="4">
        <v>187</v>
      </c>
      <c r="B119" s="4" t="s">
        <v>11</v>
      </c>
      <c r="C119" s="4" t="s">
        <v>6</v>
      </c>
      <c r="D119" s="1">
        <v>23.320983176599999</v>
      </c>
      <c r="E119" s="1">
        <v>73403.6992149</v>
      </c>
      <c r="F119" s="1">
        <v>25.483374171400001</v>
      </c>
      <c r="G119" s="1">
        <v>72622.927217400007</v>
      </c>
      <c r="H119" s="47">
        <f t="shared" si="17"/>
        <v>2.1623909948000026</v>
      </c>
      <c r="I119" s="47">
        <f t="shared" si="14"/>
        <v>-780.77199749999272</v>
      </c>
      <c r="J119" s="48">
        <f t="shared" si="18"/>
        <v>9.2722977347272408</v>
      </c>
      <c r="K119" s="10">
        <v>28.458792846600002</v>
      </c>
      <c r="L119" s="42">
        <v>7.0695264799800004</v>
      </c>
      <c r="M119" s="42">
        <v>12691.133113399999</v>
      </c>
      <c r="N119" s="42">
        <v>25.483374171400001</v>
      </c>
      <c r="O119" s="42">
        <v>72622.927217400007</v>
      </c>
      <c r="P119" s="6">
        <f t="shared" si="16"/>
        <v>0</v>
      </c>
    </row>
    <row r="120" spans="1:16" x14ac:dyDescent="0.25">
      <c r="A120" s="4">
        <v>189</v>
      </c>
      <c r="B120" s="4" t="s">
        <v>11</v>
      </c>
      <c r="C120" s="4" t="s">
        <v>6</v>
      </c>
      <c r="D120" s="1">
        <v>7.1794773665599996</v>
      </c>
      <c r="E120" s="1">
        <v>14651.2868423</v>
      </c>
      <c r="F120" s="1">
        <v>7.3250439649699999</v>
      </c>
      <c r="G120" s="1">
        <v>14845.696541699999</v>
      </c>
      <c r="H120" s="47">
        <f t="shared" si="17"/>
        <v>0.1455665984100003</v>
      </c>
      <c r="I120" s="47">
        <f t="shared" si="14"/>
        <v>194.40969939999923</v>
      </c>
      <c r="J120" s="48">
        <f t="shared" si="18"/>
        <v>2.027537534807323</v>
      </c>
      <c r="K120" s="10">
        <v>99.006377305599997</v>
      </c>
      <c r="L120" s="42">
        <v>7.0695264799800004</v>
      </c>
      <c r="M120" s="42">
        <v>12691.133113399999</v>
      </c>
      <c r="N120" s="42">
        <v>7.3250439649699999</v>
      </c>
      <c r="O120" s="42">
        <v>14845.696541699999</v>
      </c>
      <c r="P120" s="6">
        <f t="shared" si="16"/>
        <v>0</v>
      </c>
    </row>
    <row r="121" spans="1:16" x14ac:dyDescent="0.25">
      <c r="A121" s="4">
        <v>190</v>
      </c>
      <c r="B121" s="4" t="s">
        <v>11</v>
      </c>
      <c r="C121" s="4" t="s">
        <v>6</v>
      </c>
      <c r="D121" s="1">
        <v>23.609574518799999</v>
      </c>
      <c r="E121" s="1">
        <v>74422.821279900003</v>
      </c>
      <c r="F121" s="1">
        <v>25.7719655137</v>
      </c>
      <c r="G121" s="1">
        <v>73642.049282399996</v>
      </c>
      <c r="H121" s="47">
        <f t="shared" si="17"/>
        <v>2.1623909949000009</v>
      </c>
      <c r="I121" s="47">
        <f t="shared" si="14"/>
        <v>-780.77199750000727</v>
      </c>
      <c r="J121" s="48">
        <f t="shared" si="18"/>
        <v>9.1589579184415921</v>
      </c>
      <c r="K121" s="10">
        <v>28.140114737899999</v>
      </c>
      <c r="L121" s="42">
        <v>7.0695264799800004</v>
      </c>
      <c r="M121" s="42">
        <v>12691.133113399999</v>
      </c>
      <c r="N121" s="42">
        <v>25.7719655137</v>
      </c>
      <c r="O121" s="42">
        <v>73642.049282399996</v>
      </c>
      <c r="P121" s="6">
        <f t="shared" si="16"/>
        <v>0</v>
      </c>
    </row>
    <row r="122" spans="1:16" x14ac:dyDescent="0.25">
      <c r="A122" s="4">
        <v>191</v>
      </c>
      <c r="B122" s="4" t="s">
        <v>11</v>
      </c>
      <c r="C122" s="4" t="s">
        <v>6</v>
      </c>
      <c r="D122" s="1">
        <v>23.6126481079</v>
      </c>
      <c r="E122" s="1">
        <v>74428.568879500002</v>
      </c>
      <c r="F122" s="1">
        <v>25.775039102800001</v>
      </c>
      <c r="G122" s="1">
        <v>73647.796882099996</v>
      </c>
      <c r="H122" s="47">
        <f t="shared" si="17"/>
        <v>2.1623909949000009</v>
      </c>
      <c r="I122" s="47">
        <f t="shared" si="14"/>
        <v>-780.77199740000651</v>
      </c>
      <c r="J122" s="48">
        <f t="shared" si="18"/>
        <v>9.157765723771309</v>
      </c>
      <c r="K122" s="10">
        <v>28.136759121200001</v>
      </c>
      <c r="L122" s="42">
        <v>7.0695264799800004</v>
      </c>
      <c r="M122" s="42">
        <v>12691.133113399999</v>
      </c>
      <c r="N122" s="42">
        <v>25.775039102800001</v>
      </c>
      <c r="O122" s="42">
        <v>73647.796882099996</v>
      </c>
      <c r="P122" s="6">
        <f t="shared" si="16"/>
        <v>0</v>
      </c>
    </row>
    <row r="123" spans="1:16" x14ac:dyDescent="0.25">
      <c r="A123" s="4">
        <v>195</v>
      </c>
      <c r="B123" s="4" t="s">
        <v>11</v>
      </c>
      <c r="C123" s="4" t="s">
        <v>6</v>
      </c>
      <c r="D123" s="1">
        <v>23.612104797000001</v>
      </c>
      <c r="E123" s="1">
        <v>74427.552890199993</v>
      </c>
      <c r="F123" s="1">
        <v>25.7744957918</v>
      </c>
      <c r="G123" s="1">
        <v>73646.780892700001</v>
      </c>
      <c r="H123" s="47">
        <f t="shared" si="17"/>
        <v>2.1623909947999991</v>
      </c>
      <c r="I123" s="47">
        <f t="shared" si="14"/>
        <v>-780.77199749999272</v>
      </c>
      <c r="J123" s="48">
        <f t="shared" si="18"/>
        <v>9.1579764421286924</v>
      </c>
      <c r="K123" s="10">
        <v>28.137352227299999</v>
      </c>
      <c r="L123" s="42">
        <v>7.0695264799800004</v>
      </c>
      <c r="M123" s="42">
        <v>12691.133113399999</v>
      </c>
      <c r="N123" s="42">
        <v>25.7744957918</v>
      </c>
      <c r="O123" s="42">
        <v>73646.780892700001</v>
      </c>
      <c r="P123" s="6">
        <f t="shared" si="16"/>
        <v>0</v>
      </c>
    </row>
    <row r="124" spans="1:16" x14ac:dyDescent="0.25">
      <c r="A124" s="4">
        <v>198</v>
      </c>
      <c r="B124" s="4" t="s">
        <v>11</v>
      </c>
      <c r="C124" s="4" t="s">
        <v>6</v>
      </c>
      <c r="D124" s="1">
        <v>27.234780172600001</v>
      </c>
      <c r="E124" s="1">
        <v>83121.998066200002</v>
      </c>
      <c r="F124" s="1">
        <v>28.5569842745</v>
      </c>
      <c r="G124" s="1">
        <v>78777.396721199999</v>
      </c>
      <c r="H124" s="47">
        <f t="shared" si="17"/>
        <v>1.3222041018999988</v>
      </c>
      <c r="I124" s="47">
        <f t="shared" si="14"/>
        <v>-4344.6013450000028</v>
      </c>
      <c r="J124" s="48">
        <f t="shared" si="18"/>
        <v>4.854836696020862</v>
      </c>
      <c r="K124" s="10">
        <v>39.0328878575</v>
      </c>
      <c r="L124" s="42">
        <v>7.0695264799800004</v>
      </c>
      <c r="M124" s="42">
        <v>12691.133113399999</v>
      </c>
      <c r="N124" s="42">
        <v>28.5569842745</v>
      </c>
      <c r="O124" s="42">
        <v>78777.396721199999</v>
      </c>
      <c r="P124" s="6">
        <f t="shared" si="16"/>
        <v>0</v>
      </c>
    </row>
    <row r="125" spans="1:16" x14ac:dyDescent="0.25">
      <c r="A125" s="4">
        <v>202</v>
      </c>
      <c r="B125" s="4" t="s">
        <v>11</v>
      </c>
      <c r="C125" s="4" t="s">
        <v>4</v>
      </c>
      <c r="D125" s="1">
        <v>22.442639163399999</v>
      </c>
      <c r="E125" s="1">
        <v>72612.025129600006</v>
      </c>
      <c r="F125" s="1">
        <v>28.088384121400001</v>
      </c>
      <c r="G125" s="1">
        <v>77838.810248599999</v>
      </c>
      <c r="H125" s="47">
        <f t="shared" si="17"/>
        <v>5.6457449580000016</v>
      </c>
      <c r="I125" s="47">
        <f t="shared" si="14"/>
        <v>5226.7851189999928</v>
      </c>
      <c r="J125" s="48">
        <f t="shared" si="18"/>
        <v>25.156332626009597</v>
      </c>
      <c r="K125" s="10">
        <v>34.053987720899997</v>
      </c>
      <c r="L125" s="42">
        <v>7.0695264799800004</v>
      </c>
      <c r="M125" s="42">
        <v>12691.133113399999</v>
      </c>
      <c r="N125" s="42">
        <v>28.088384121400001</v>
      </c>
      <c r="O125" s="42">
        <v>77838.810248599999</v>
      </c>
      <c r="P125" s="6">
        <f t="shared" si="16"/>
        <v>0</v>
      </c>
    </row>
    <row r="126" spans="1:16" x14ac:dyDescent="0.25">
      <c r="A126" s="4">
        <v>889</v>
      </c>
      <c r="B126" s="4" t="s">
        <v>11</v>
      </c>
      <c r="C126" s="4" t="s">
        <v>5</v>
      </c>
      <c r="D126" s="1">
        <v>25.165601619899999</v>
      </c>
      <c r="E126" s="1">
        <v>92777.550361600006</v>
      </c>
      <c r="F126" s="1">
        <v>29.614941491100002</v>
      </c>
      <c r="G126" s="1">
        <v>96089.1417468</v>
      </c>
      <c r="H126" s="50">
        <f t="shared" si="17"/>
        <v>4.449339871200003</v>
      </c>
      <c r="I126" s="50">
        <f t="shared" si="14"/>
        <v>3311.591385199994</v>
      </c>
      <c r="K126" s="10">
        <v>29.993049268499998</v>
      </c>
    </row>
    <row r="127" spans="1:16" x14ac:dyDescent="0.25">
      <c r="A127" s="4">
        <v>895</v>
      </c>
      <c r="B127" s="4" t="s">
        <v>11</v>
      </c>
      <c r="C127" s="4" t="s">
        <v>5</v>
      </c>
      <c r="D127" s="1">
        <v>0</v>
      </c>
      <c r="E127" s="1">
        <v>0</v>
      </c>
      <c r="F127" s="1">
        <v>8.5344701543399992</v>
      </c>
      <c r="G127" s="1">
        <v>15697.5341489</v>
      </c>
      <c r="H127" s="50">
        <f t="shared" si="17"/>
        <v>8.5344701543399992</v>
      </c>
      <c r="I127" s="50">
        <f t="shared" si="14"/>
        <v>15697.5341489</v>
      </c>
      <c r="K127">
        <v>50</v>
      </c>
    </row>
    <row r="128" spans="1:16" x14ac:dyDescent="0.25">
      <c r="A128" s="4">
        <v>896</v>
      </c>
      <c r="B128" s="4" t="s">
        <v>11</v>
      </c>
      <c r="C128" s="4" t="s">
        <v>5</v>
      </c>
      <c r="D128" s="1">
        <v>0</v>
      </c>
      <c r="E128" s="1">
        <v>0</v>
      </c>
      <c r="F128" s="1">
        <v>8.5344701543399992</v>
      </c>
      <c r="G128" s="1">
        <v>15697.5341489</v>
      </c>
      <c r="H128" s="50">
        <f t="shared" si="17"/>
        <v>8.5344701543399992</v>
      </c>
      <c r="I128" s="50">
        <f t="shared" si="14"/>
        <v>15697.5341489</v>
      </c>
      <c r="K128">
        <v>50</v>
      </c>
    </row>
    <row r="129" spans="1:16" x14ac:dyDescent="0.25">
      <c r="A129" s="4">
        <v>897</v>
      </c>
      <c r="B129" s="4" t="s">
        <v>11</v>
      </c>
      <c r="C129" s="4" t="s">
        <v>5</v>
      </c>
      <c r="D129" s="1">
        <v>2.8749622593800002</v>
      </c>
      <c r="E129" s="1">
        <v>4851.8470630600004</v>
      </c>
      <c r="F129" s="1">
        <v>7.4105290555299996</v>
      </c>
      <c r="G129" s="1">
        <v>13951.1734196</v>
      </c>
      <c r="H129" s="50">
        <f t="shared" si="17"/>
        <v>4.5355667961499995</v>
      </c>
      <c r="I129" s="50">
        <f t="shared" si="14"/>
        <v>9099.3263565399993</v>
      </c>
      <c r="K129" s="10">
        <v>57.583406598800003</v>
      </c>
    </row>
    <row r="130" spans="1:16" x14ac:dyDescent="0.25">
      <c r="A130" s="4">
        <v>905</v>
      </c>
      <c r="B130" s="4" t="s">
        <v>11</v>
      </c>
      <c r="C130" s="4" t="s">
        <v>5</v>
      </c>
      <c r="D130" s="1">
        <v>4.1774358460999998</v>
      </c>
      <c r="E130" s="1">
        <v>7709.63594818</v>
      </c>
      <c r="F130" s="1">
        <v>4.3570343082400003</v>
      </c>
      <c r="G130" s="1">
        <v>7987.8982006699998</v>
      </c>
      <c r="H130" s="50">
        <f t="shared" si="17"/>
        <v>0.17959846214000041</v>
      </c>
      <c r="I130" s="50">
        <f t="shared" ref="I130:I157" si="19">G130-E130</f>
        <v>278.26225248999981</v>
      </c>
      <c r="K130" s="10">
        <v>97.938982695199996</v>
      </c>
    </row>
    <row r="131" spans="1:16" x14ac:dyDescent="0.25">
      <c r="A131" s="4">
        <v>911</v>
      </c>
      <c r="B131" s="4" t="s">
        <v>11</v>
      </c>
      <c r="C131" s="4" t="s">
        <v>5</v>
      </c>
      <c r="D131" s="1">
        <v>10.9529487589</v>
      </c>
      <c r="E131" s="1">
        <v>26852.556017300001</v>
      </c>
      <c r="F131" s="1">
        <v>12.0248838894</v>
      </c>
      <c r="G131" s="1">
        <v>25110.791492299999</v>
      </c>
      <c r="H131" s="50">
        <f t="shared" si="17"/>
        <v>1.0719351305</v>
      </c>
      <c r="I131" s="50">
        <f t="shared" si="19"/>
        <v>-1741.7645250000023</v>
      </c>
      <c r="K131" s="10">
        <v>64.513294960600007</v>
      </c>
    </row>
    <row r="132" spans="1:16" x14ac:dyDescent="0.25">
      <c r="A132" s="4">
        <v>912</v>
      </c>
      <c r="B132" s="4" t="s">
        <v>11</v>
      </c>
      <c r="C132" s="4" t="s">
        <v>5</v>
      </c>
      <c r="D132" s="1">
        <v>6.8330868481699998</v>
      </c>
      <c r="E132" s="1">
        <v>13103.292627299999</v>
      </c>
      <c r="F132" s="1">
        <v>6.8330868481699998</v>
      </c>
      <c r="G132" s="1">
        <v>13103.292627299999</v>
      </c>
      <c r="H132" s="50">
        <f t="shared" si="17"/>
        <v>0</v>
      </c>
      <c r="I132" s="50">
        <f t="shared" si="19"/>
        <v>0</v>
      </c>
      <c r="K132" s="10">
        <v>62.4495952121</v>
      </c>
    </row>
    <row r="133" spans="1:16" x14ac:dyDescent="0.25">
      <c r="A133" s="4">
        <v>930</v>
      </c>
      <c r="B133" s="4" t="s">
        <v>11</v>
      </c>
      <c r="C133" s="4" t="s">
        <v>6</v>
      </c>
      <c r="D133" s="1">
        <v>0</v>
      </c>
      <c r="E133" s="1">
        <v>0</v>
      </c>
      <c r="F133" s="1">
        <v>8.5344701543399992</v>
      </c>
      <c r="G133" s="1">
        <v>15697.5341489</v>
      </c>
      <c r="H133" s="50">
        <f t="shared" si="17"/>
        <v>8.5344701543399992</v>
      </c>
      <c r="I133" s="50">
        <f t="shared" si="19"/>
        <v>15697.5341489</v>
      </c>
      <c r="K133">
        <v>50</v>
      </c>
    </row>
    <row r="134" spans="1:16" x14ac:dyDescent="0.25">
      <c r="A134" s="4">
        <v>931</v>
      </c>
      <c r="B134" s="4" t="s">
        <v>11</v>
      </c>
      <c r="C134" s="4" t="s">
        <v>6</v>
      </c>
      <c r="D134" s="1">
        <v>6.17160194622</v>
      </c>
      <c r="E134" s="1">
        <v>10910.3508692</v>
      </c>
      <c r="F134" s="1">
        <v>11.144007414600001</v>
      </c>
      <c r="G134" s="1">
        <v>24008.9848876</v>
      </c>
      <c r="H134" s="50">
        <f t="shared" si="17"/>
        <v>4.9724054683800007</v>
      </c>
      <c r="I134" s="50">
        <f t="shared" si="19"/>
        <v>13098.6340184</v>
      </c>
      <c r="K134" s="10">
        <v>38.291746572100003</v>
      </c>
    </row>
    <row r="135" spans="1:16" x14ac:dyDescent="0.25">
      <c r="A135" s="4">
        <v>203</v>
      </c>
      <c r="B135" s="4" t="s">
        <v>11</v>
      </c>
      <c r="C135" s="4" t="s">
        <v>4</v>
      </c>
      <c r="D135" s="1">
        <v>23.832858170400002</v>
      </c>
      <c r="E135" s="1">
        <v>72924.191142099997</v>
      </c>
      <c r="F135" s="1">
        <v>25.864111686699999</v>
      </c>
      <c r="G135" s="1">
        <v>69794.198587899999</v>
      </c>
      <c r="H135" s="47">
        <f t="shared" si="17"/>
        <v>2.0312535162999978</v>
      </c>
      <c r="I135" s="47">
        <f t="shared" si="19"/>
        <v>-3129.9925541999983</v>
      </c>
      <c r="J135" s="48">
        <f>((F135-D135)/D135) * 100</f>
        <v>8.5229119469303924</v>
      </c>
      <c r="K135" s="10">
        <v>71.186867903800007</v>
      </c>
      <c r="L135" s="42">
        <v>7.0695264799800004</v>
      </c>
      <c r="M135" s="42">
        <v>12691.133113399999</v>
      </c>
      <c r="N135" s="42">
        <v>25.864111686699999</v>
      </c>
      <c r="O135" s="42">
        <v>69794.198587899999</v>
      </c>
      <c r="P135" s="6">
        <f t="shared" ref="P135:P146" si="20">F135-N135</f>
        <v>0</v>
      </c>
    </row>
    <row r="136" spans="1:16" x14ac:dyDescent="0.25">
      <c r="A136" s="4">
        <v>205</v>
      </c>
      <c r="B136" s="4" t="s">
        <v>11</v>
      </c>
      <c r="C136" s="4" t="s">
        <v>4</v>
      </c>
      <c r="D136" s="1">
        <v>55.2586666188</v>
      </c>
      <c r="E136" s="1">
        <v>212718.54511000001</v>
      </c>
      <c r="F136" s="1">
        <v>66.814835223700001</v>
      </c>
      <c r="G136" s="1">
        <v>233182.285515</v>
      </c>
      <c r="H136" s="47">
        <f t="shared" ref="H136:H157" si="21">F136-D136</f>
        <v>11.556168604900002</v>
      </c>
      <c r="I136" s="47">
        <f t="shared" si="19"/>
        <v>20463.74040499999</v>
      </c>
      <c r="J136" s="48">
        <f>((F136-D136)/D136) * 100</f>
        <v>20.912861840514232</v>
      </c>
      <c r="K136" s="10">
        <v>25.6537979362</v>
      </c>
      <c r="L136" s="42">
        <v>2.7478829560100002</v>
      </c>
      <c r="M136" s="42">
        <v>5151.9812826300004</v>
      </c>
      <c r="N136" s="6">
        <v>53.6377100136</v>
      </c>
      <c r="O136" s="6">
        <v>211074.27509499999</v>
      </c>
      <c r="P136" s="6">
        <f t="shared" si="20"/>
        <v>13.177125210100002</v>
      </c>
    </row>
    <row r="137" spans="1:16" x14ac:dyDescent="0.25">
      <c r="A137" s="4">
        <v>206</v>
      </c>
      <c r="B137" s="4" t="s">
        <v>11</v>
      </c>
      <c r="C137" s="4" t="s">
        <v>4</v>
      </c>
      <c r="D137" s="1">
        <v>10.783867538899999</v>
      </c>
      <c r="E137" s="1">
        <v>20391.013488199998</v>
      </c>
      <c r="F137" s="1">
        <v>23.965603595699999</v>
      </c>
      <c r="G137" s="1">
        <v>56815.554643099997</v>
      </c>
      <c r="H137" s="47">
        <f t="shared" si="21"/>
        <v>13.1817360568</v>
      </c>
      <c r="I137" s="47">
        <f t="shared" si="19"/>
        <v>36424.541154899998</v>
      </c>
      <c r="J137" s="48">
        <f>((F137-D137)/D137) * 100</f>
        <v>122.23570077479451</v>
      </c>
      <c r="K137" s="10">
        <v>69.045782665900006</v>
      </c>
      <c r="L137" s="42">
        <v>7.0695264799800004</v>
      </c>
      <c r="M137" s="42">
        <v>12691.133113399999</v>
      </c>
      <c r="N137" s="6">
        <v>19.330342335800001</v>
      </c>
      <c r="O137" s="6">
        <v>34620.676162600001</v>
      </c>
      <c r="P137" s="6">
        <f t="shared" si="20"/>
        <v>4.6352612598999983</v>
      </c>
    </row>
    <row r="138" spans="1:16" x14ac:dyDescent="0.25">
      <c r="A138" s="4">
        <v>207</v>
      </c>
      <c r="B138" s="4" t="s">
        <v>11</v>
      </c>
      <c r="C138" s="4" t="s">
        <v>4</v>
      </c>
      <c r="D138" s="1">
        <v>18.489292494600001</v>
      </c>
      <c r="E138" s="1">
        <v>45720.918095599998</v>
      </c>
      <c r="F138" s="1">
        <v>32.198032935100002</v>
      </c>
      <c r="G138" s="1">
        <v>86852.294838500005</v>
      </c>
      <c r="H138" s="47">
        <f t="shared" si="21"/>
        <v>13.708740440500002</v>
      </c>
      <c r="I138" s="47">
        <f t="shared" si="19"/>
        <v>41131.376742900007</v>
      </c>
      <c r="J138" s="48">
        <f>((F138-D138)/D138) * 100</f>
        <v>74.144213168263676</v>
      </c>
      <c r="K138" s="10">
        <v>44.017381036000003</v>
      </c>
      <c r="L138" s="42">
        <v>7.0695264799800004</v>
      </c>
      <c r="M138" s="42">
        <v>12691.133113399999</v>
      </c>
      <c r="N138" s="6">
        <v>23.325576150700002</v>
      </c>
      <c r="O138" s="6">
        <v>44791.962460299997</v>
      </c>
      <c r="P138" s="6">
        <f t="shared" si="20"/>
        <v>8.8724567844000006</v>
      </c>
    </row>
    <row r="139" spans="1:16" x14ac:dyDescent="0.25">
      <c r="A139" s="4">
        <v>208</v>
      </c>
      <c r="B139" s="4" t="s">
        <v>11</v>
      </c>
      <c r="C139" s="4" t="s">
        <v>4</v>
      </c>
      <c r="D139" s="1">
        <v>23.266772814199999</v>
      </c>
      <c r="E139" s="1">
        <v>72775.086824600003</v>
      </c>
      <c r="F139" s="1">
        <v>25.281479968700001</v>
      </c>
      <c r="G139" s="1">
        <v>69556.704402000003</v>
      </c>
      <c r="H139" s="47">
        <f t="shared" si="21"/>
        <v>2.0147071545000017</v>
      </c>
      <c r="I139" s="47">
        <f t="shared" si="19"/>
        <v>-3218.3824225999997</v>
      </c>
      <c r="J139" s="48">
        <f>((F139-D139)/D139) * 100</f>
        <v>8.6591602994911305</v>
      </c>
      <c r="K139" s="10">
        <v>71.189087540000003</v>
      </c>
      <c r="L139" s="42">
        <v>7.0695264799800004</v>
      </c>
      <c r="M139" s="42">
        <v>12691.133113399999</v>
      </c>
      <c r="N139" s="42">
        <v>25.281479968700001</v>
      </c>
      <c r="O139" s="42">
        <v>69556.704402000003</v>
      </c>
      <c r="P139" s="6">
        <f t="shared" si="20"/>
        <v>0</v>
      </c>
    </row>
    <row r="140" spans="1:16" x14ac:dyDescent="0.25">
      <c r="A140" s="4">
        <v>211</v>
      </c>
      <c r="B140" s="4" t="s">
        <v>11</v>
      </c>
      <c r="C140" s="4" t="s">
        <v>4</v>
      </c>
      <c r="D140" s="1">
        <v>0</v>
      </c>
      <c r="E140" s="1">
        <v>0</v>
      </c>
      <c r="F140" s="1">
        <v>14.704521331500001</v>
      </c>
      <c r="G140" s="1">
        <v>29496.9833841</v>
      </c>
      <c r="H140" s="47">
        <f t="shared" si="21"/>
        <v>14.704521331500001</v>
      </c>
      <c r="I140" s="47">
        <f t="shared" si="19"/>
        <v>29496.9833841</v>
      </c>
      <c r="J140" s="49" t="s">
        <v>7</v>
      </c>
      <c r="K140" s="10">
        <v>49.319937060599997</v>
      </c>
      <c r="L140" s="42">
        <v>7.0695264799800004</v>
      </c>
      <c r="M140" s="42">
        <v>12691.133113399999</v>
      </c>
      <c r="N140" s="42">
        <v>14.704521331500001</v>
      </c>
      <c r="O140" s="42">
        <v>29496.9833841</v>
      </c>
      <c r="P140" s="6">
        <f t="shared" si="20"/>
        <v>0</v>
      </c>
    </row>
    <row r="141" spans="1:16" x14ac:dyDescent="0.25">
      <c r="A141" s="4">
        <v>221</v>
      </c>
      <c r="B141" s="4" t="s">
        <v>11</v>
      </c>
      <c r="C141" s="4" t="s">
        <v>4</v>
      </c>
      <c r="D141" s="1">
        <v>7.3794773665599998</v>
      </c>
      <c r="E141" s="1">
        <v>14651.2868423</v>
      </c>
      <c r="F141" s="1">
        <v>7.5250439649700001</v>
      </c>
      <c r="G141" s="1">
        <v>14845.696541699999</v>
      </c>
      <c r="H141" s="47">
        <f t="shared" si="21"/>
        <v>0.1455665984100003</v>
      </c>
      <c r="I141" s="47">
        <f t="shared" si="19"/>
        <v>194.40969939999923</v>
      </c>
      <c r="J141" s="48">
        <f t="shared" ref="J141:J146" si="22">((F141-D141)/D141) * 100</f>
        <v>1.9725868266719448</v>
      </c>
      <c r="K141" s="10">
        <v>0.96721427205999999</v>
      </c>
      <c r="L141" s="42">
        <v>7.0695264799800004</v>
      </c>
      <c r="M141" s="42">
        <v>12691.133113399999</v>
      </c>
      <c r="N141" s="42">
        <v>7.5250439649700001</v>
      </c>
      <c r="O141" s="42">
        <v>14845.696541699999</v>
      </c>
      <c r="P141" s="6">
        <f t="shared" si="20"/>
        <v>0</v>
      </c>
    </row>
    <row r="142" spans="1:16" x14ac:dyDescent="0.25">
      <c r="A142" s="4">
        <v>226</v>
      </c>
      <c r="B142" s="4" t="s">
        <v>11</v>
      </c>
      <c r="C142" s="4" t="s">
        <v>6</v>
      </c>
      <c r="D142" s="1">
        <v>23.610494881600001</v>
      </c>
      <c r="E142" s="1">
        <v>74424.542354599995</v>
      </c>
      <c r="F142" s="1">
        <v>25.7728858764</v>
      </c>
      <c r="G142" s="1">
        <v>73643.770357200003</v>
      </c>
      <c r="H142" s="47">
        <f t="shared" si="21"/>
        <v>2.1623909947999991</v>
      </c>
      <c r="I142" s="47">
        <f t="shared" si="19"/>
        <v>-780.77199739999196</v>
      </c>
      <c r="J142" s="48">
        <f t="shared" si="22"/>
        <v>9.1586008918651753</v>
      </c>
      <c r="K142" s="10">
        <v>28.1391098402</v>
      </c>
      <c r="L142" s="42">
        <v>7.0695264799800004</v>
      </c>
      <c r="M142" s="42">
        <v>12691.133113399999</v>
      </c>
      <c r="N142" s="42">
        <v>25.7728858764</v>
      </c>
      <c r="O142" s="42">
        <v>73643.770357200003</v>
      </c>
      <c r="P142" s="6">
        <f t="shared" si="20"/>
        <v>0</v>
      </c>
    </row>
    <row r="143" spans="1:16" x14ac:dyDescent="0.25">
      <c r="A143" s="4">
        <v>228</v>
      </c>
      <c r="B143" s="4" t="s">
        <v>11</v>
      </c>
      <c r="C143" s="4" t="s">
        <v>6</v>
      </c>
      <c r="D143" s="1">
        <v>18.597845307499998</v>
      </c>
      <c r="E143" s="1">
        <v>59000.780309100002</v>
      </c>
      <c r="F143" s="1">
        <v>18.597845307499998</v>
      </c>
      <c r="G143" s="1">
        <v>59000.780309100002</v>
      </c>
      <c r="H143" s="47">
        <f t="shared" si="21"/>
        <v>0</v>
      </c>
      <c r="I143" s="47">
        <f t="shared" si="19"/>
        <v>0</v>
      </c>
      <c r="J143" s="48">
        <f t="shared" si="22"/>
        <v>0</v>
      </c>
      <c r="K143" s="10">
        <v>0.39135339607699998</v>
      </c>
      <c r="L143" s="42">
        <v>7.0695264799800004</v>
      </c>
      <c r="M143" s="42">
        <v>12691.133113399999</v>
      </c>
      <c r="N143" s="42">
        <v>18.597845307499998</v>
      </c>
      <c r="O143" s="42">
        <v>59000.780309100002</v>
      </c>
      <c r="P143" s="6">
        <f t="shared" si="20"/>
        <v>0</v>
      </c>
    </row>
    <row r="144" spans="1:16" x14ac:dyDescent="0.25">
      <c r="A144" s="4">
        <v>229</v>
      </c>
      <c r="B144" s="4" t="s">
        <v>11</v>
      </c>
      <c r="C144" s="4" t="s">
        <v>6</v>
      </c>
      <c r="D144" s="1">
        <v>23.613573193699999</v>
      </c>
      <c r="E144" s="1">
        <v>74430.298786400002</v>
      </c>
      <c r="F144" s="1">
        <v>25.7759641886</v>
      </c>
      <c r="G144" s="1">
        <v>73649.526788899995</v>
      </c>
      <c r="H144" s="47">
        <f t="shared" si="21"/>
        <v>2.1623909949000009</v>
      </c>
      <c r="I144" s="47">
        <f t="shared" si="19"/>
        <v>-780.77199750000727</v>
      </c>
      <c r="J144" s="48">
        <f t="shared" si="22"/>
        <v>9.1574069589642519</v>
      </c>
      <c r="K144" s="10">
        <v>28.135749307800001</v>
      </c>
      <c r="L144" s="42">
        <v>7.0695264799800004</v>
      </c>
      <c r="M144" s="42">
        <v>12691.133113399999</v>
      </c>
      <c r="N144" s="42">
        <v>25.7759641886</v>
      </c>
      <c r="O144" s="42">
        <v>73649.526788899995</v>
      </c>
      <c r="P144" s="6">
        <f t="shared" si="20"/>
        <v>0</v>
      </c>
    </row>
    <row r="145" spans="1:16" x14ac:dyDescent="0.25">
      <c r="A145" s="4">
        <v>230</v>
      </c>
      <c r="B145" s="4" t="s">
        <v>11</v>
      </c>
      <c r="C145" s="4" t="s">
        <v>6</v>
      </c>
      <c r="D145" s="1">
        <v>20.396360949400002</v>
      </c>
      <c r="E145" s="1">
        <v>57950.124701100001</v>
      </c>
      <c r="F145" s="1">
        <v>20.439318908600001</v>
      </c>
      <c r="G145" s="1">
        <v>59479.059476399998</v>
      </c>
      <c r="H145" s="47">
        <f t="shared" si="21"/>
        <v>4.2957959199998896E-2</v>
      </c>
      <c r="I145" s="47">
        <f t="shared" si="19"/>
        <v>1528.9347752999965</v>
      </c>
      <c r="J145" s="48">
        <f t="shared" si="22"/>
        <v>0.21061580203728739</v>
      </c>
      <c r="K145" s="10">
        <v>90.091424631300001</v>
      </c>
      <c r="L145" s="42">
        <v>7.0695264799800004</v>
      </c>
      <c r="M145" s="42">
        <v>12691.133113399999</v>
      </c>
      <c r="N145" s="42">
        <v>20.439318908600001</v>
      </c>
      <c r="O145" s="42">
        <v>59479.059476399998</v>
      </c>
      <c r="P145" s="6">
        <f t="shared" si="20"/>
        <v>0</v>
      </c>
    </row>
    <row r="146" spans="1:16" x14ac:dyDescent="0.25">
      <c r="A146" s="4">
        <v>234</v>
      </c>
      <c r="B146" s="4" t="s">
        <v>11</v>
      </c>
      <c r="C146" s="4" t="s">
        <v>6</v>
      </c>
      <c r="D146" s="1">
        <v>23.8378332574</v>
      </c>
      <c r="E146" s="1">
        <v>72933.494535599995</v>
      </c>
      <c r="F146" s="1">
        <v>25.869086773700001</v>
      </c>
      <c r="G146" s="1">
        <v>69803.501981399997</v>
      </c>
      <c r="H146" s="47">
        <f t="shared" si="21"/>
        <v>2.0312535163000014</v>
      </c>
      <c r="I146" s="47">
        <f t="shared" si="19"/>
        <v>-3129.9925541999983</v>
      </c>
      <c r="J146" s="48">
        <f t="shared" si="22"/>
        <v>8.5211331682984977</v>
      </c>
      <c r="K146" s="10">
        <v>71.192409183600006</v>
      </c>
      <c r="L146" s="42">
        <v>7.0695264799800004</v>
      </c>
      <c r="M146" s="42">
        <v>12691.133113399999</v>
      </c>
      <c r="N146" s="42">
        <v>25.869086773700001</v>
      </c>
      <c r="O146" s="42">
        <v>69803.501981399997</v>
      </c>
      <c r="P146" s="6">
        <f t="shared" si="20"/>
        <v>0</v>
      </c>
    </row>
    <row r="147" spans="1:16" x14ac:dyDescent="0.25">
      <c r="A147" s="4">
        <v>1064</v>
      </c>
      <c r="B147" s="4" t="s">
        <v>11</v>
      </c>
      <c r="C147" s="4" t="s">
        <v>6</v>
      </c>
      <c r="D147" s="1">
        <v>7.6087214270999999</v>
      </c>
      <c r="E147" s="1">
        <v>15821.275685000001</v>
      </c>
      <c r="F147" s="1">
        <v>8.2952658388000007</v>
      </c>
      <c r="G147" s="1">
        <v>15674.5137137</v>
      </c>
      <c r="H147" s="50">
        <f t="shared" si="21"/>
        <v>0.6865444117000008</v>
      </c>
      <c r="I147" s="50">
        <f t="shared" si="19"/>
        <v>-146.76197130000037</v>
      </c>
      <c r="K147" s="10">
        <v>13.5430337374</v>
      </c>
    </row>
    <row r="148" spans="1:16" x14ac:dyDescent="0.25">
      <c r="A148" s="4">
        <v>235</v>
      </c>
      <c r="B148" s="4" t="s">
        <v>11</v>
      </c>
      <c r="C148" s="4" t="s">
        <v>6</v>
      </c>
      <c r="D148" s="1">
        <v>32.059828336199999</v>
      </c>
      <c r="E148" s="1">
        <v>114614.17297499999</v>
      </c>
      <c r="F148" s="1">
        <v>37.921511269100002</v>
      </c>
      <c r="G148" s="1">
        <v>124641.26522099999</v>
      </c>
      <c r="H148" s="47">
        <f t="shared" si="21"/>
        <v>5.8616829329000026</v>
      </c>
      <c r="I148" s="47">
        <f t="shared" si="19"/>
        <v>10027.092246</v>
      </c>
      <c r="J148" s="48">
        <f>((F148-D148)/D148) * 100</f>
        <v>18.283575543295562</v>
      </c>
      <c r="K148" s="10">
        <v>30.948476149600001</v>
      </c>
      <c r="L148" s="42">
        <v>5.3651713071099998</v>
      </c>
      <c r="M148" s="42">
        <v>10031.748587</v>
      </c>
      <c r="N148" s="6">
        <v>33.715040458899999</v>
      </c>
      <c r="O148" s="6">
        <v>110759.034914</v>
      </c>
      <c r="P148" s="6">
        <f t="shared" ref="P148:P157" si="23">F148-N148</f>
        <v>4.2064708102000026</v>
      </c>
    </row>
    <row r="149" spans="1:16" x14ac:dyDescent="0.25">
      <c r="A149" s="4">
        <v>236</v>
      </c>
      <c r="B149" s="4" t="s">
        <v>11</v>
      </c>
      <c r="C149" s="4" t="s">
        <v>6</v>
      </c>
      <c r="D149" s="1">
        <v>28.838145983</v>
      </c>
      <c r="E149" s="1">
        <v>119388.976971</v>
      </c>
      <c r="F149" s="1">
        <v>32.513994906100002</v>
      </c>
      <c r="G149" s="1">
        <v>118364.259165</v>
      </c>
      <c r="H149" s="47">
        <f t="shared" si="21"/>
        <v>3.675848923100002</v>
      </c>
      <c r="I149" s="47">
        <f t="shared" si="19"/>
        <v>-1024.7178060000006</v>
      </c>
      <c r="J149" s="48">
        <f>((F149-D149)/D149) * 100</f>
        <v>12.746481432152065</v>
      </c>
      <c r="K149" s="10">
        <v>77.079836890799996</v>
      </c>
      <c r="L149" s="42">
        <v>7.0695264799800004</v>
      </c>
      <c r="M149" s="42">
        <v>12691.133113399999</v>
      </c>
      <c r="N149" s="42">
        <v>32.513994906100002</v>
      </c>
      <c r="O149" s="42">
        <v>118364.259165</v>
      </c>
      <c r="P149" s="6">
        <f t="shared" si="23"/>
        <v>0</v>
      </c>
    </row>
    <row r="150" spans="1:16" x14ac:dyDescent="0.25">
      <c r="A150" s="4">
        <v>244</v>
      </c>
      <c r="B150" s="4" t="s">
        <v>11</v>
      </c>
      <c r="C150" s="4" t="s">
        <v>4</v>
      </c>
      <c r="D150" s="1">
        <v>0</v>
      </c>
      <c r="E150" s="1">
        <v>0</v>
      </c>
      <c r="F150" s="1">
        <v>36.9369985668</v>
      </c>
      <c r="G150" s="1">
        <v>113949.44231</v>
      </c>
      <c r="H150" s="47">
        <f t="shared" si="21"/>
        <v>36.9369985668</v>
      </c>
      <c r="I150" s="47">
        <f t="shared" si="19"/>
        <v>113949.44231</v>
      </c>
      <c r="J150" s="49" t="s">
        <v>7</v>
      </c>
      <c r="K150" s="10">
        <v>49.851406873800002</v>
      </c>
      <c r="L150" s="42">
        <v>7.0695264799800004</v>
      </c>
      <c r="M150" s="42">
        <v>12691.133113399999</v>
      </c>
      <c r="N150" s="6">
        <v>14.6301264216</v>
      </c>
      <c r="O150" s="6">
        <v>23416.1064324</v>
      </c>
      <c r="P150" s="6">
        <f t="shared" si="23"/>
        <v>22.3068721452</v>
      </c>
    </row>
    <row r="151" spans="1:16" x14ac:dyDescent="0.25">
      <c r="A151" s="4">
        <v>739</v>
      </c>
      <c r="B151" s="4" t="s">
        <v>11</v>
      </c>
      <c r="C151" s="4" t="s">
        <v>5</v>
      </c>
      <c r="D151" s="42">
        <v>23.6133870293</v>
      </c>
      <c r="E151" s="42">
        <v>74429.9506597</v>
      </c>
      <c r="F151" s="42">
        <v>25.775778024200001</v>
      </c>
      <c r="G151" s="42">
        <v>73649.178662299993</v>
      </c>
      <c r="H151" s="47">
        <f t="shared" si="21"/>
        <v>2.1623909949000009</v>
      </c>
      <c r="I151" s="47">
        <f t="shared" si="19"/>
        <v>-780.77199740000651</v>
      </c>
      <c r="J151" s="48">
        <f t="shared" ref="J151:J157" si="24">((F151-D151)/D151) * 100</f>
        <v>9.1574791545865875</v>
      </c>
      <c r="K151" s="10">
        <v>28.135952516900002</v>
      </c>
      <c r="L151" s="42">
        <v>7.0695264799800004</v>
      </c>
      <c r="M151" s="42">
        <v>12691.133113399999</v>
      </c>
      <c r="N151" s="42">
        <v>25.775778024200001</v>
      </c>
      <c r="O151" s="42">
        <v>73649.178662299993</v>
      </c>
      <c r="P151" s="6">
        <f t="shared" si="23"/>
        <v>0</v>
      </c>
    </row>
    <row r="152" spans="1:16" x14ac:dyDescent="0.25">
      <c r="A152" s="4">
        <v>741</v>
      </c>
      <c r="B152" s="4" t="s">
        <v>11</v>
      </c>
      <c r="C152" s="4" t="s">
        <v>5</v>
      </c>
      <c r="D152" s="42">
        <v>19.421375232599999</v>
      </c>
      <c r="E152" s="42">
        <v>60284.6812641</v>
      </c>
      <c r="F152" s="42">
        <v>20.778251857200001</v>
      </c>
      <c r="G152" s="42">
        <v>63401.930374299998</v>
      </c>
      <c r="H152" s="47">
        <f t="shared" si="21"/>
        <v>1.3568766246000017</v>
      </c>
      <c r="I152" s="47">
        <f t="shared" si="19"/>
        <v>3117.2491101999985</v>
      </c>
      <c r="J152" s="48">
        <f t="shared" si="24"/>
        <v>6.9865115541478184</v>
      </c>
      <c r="K152" s="10">
        <v>10.841690069</v>
      </c>
      <c r="L152" s="18">
        <v>7.0695264799800004</v>
      </c>
      <c r="M152" s="18">
        <v>12691.133113399999</v>
      </c>
      <c r="N152" s="42">
        <v>20.778251857200001</v>
      </c>
      <c r="O152" s="42">
        <v>63401.930374299998</v>
      </c>
      <c r="P152" s="6">
        <f t="shared" si="23"/>
        <v>0</v>
      </c>
    </row>
    <row r="153" spans="1:16" x14ac:dyDescent="0.25">
      <c r="A153" s="4">
        <v>742</v>
      </c>
      <c r="B153" s="4" t="s">
        <v>11</v>
      </c>
      <c r="C153" s="4" t="s">
        <v>5</v>
      </c>
      <c r="D153" s="1">
        <v>23.614125789199999</v>
      </c>
      <c r="E153" s="1">
        <v>74431.332137799996</v>
      </c>
      <c r="F153" s="1">
        <v>25.776516783999998</v>
      </c>
      <c r="G153" s="1">
        <v>73650.560140300004</v>
      </c>
      <c r="H153" s="47">
        <f t="shared" si="21"/>
        <v>2.1623909947999991</v>
      </c>
      <c r="I153" s="47">
        <f t="shared" si="19"/>
        <v>-780.77199749999272</v>
      </c>
      <c r="J153" s="48">
        <f t="shared" si="24"/>
        <v>9.1571926655399452</v>
      </c>
      <c r="K153" s="10">
        <v>28.135146135300001</v>
      </c>
      <c r="L153" s="42">
        <v>7.0695264799800004</v>
      </c>
      <c r="M153" s="42">
        <v>12691.133113399999</v>
      </c>
      <c r="N153" s="42">
        <v>25.776516783999998</v>
      </c>
      <c r="O153" s="42">
        <v>73650.560140300004</v>
      </c>
      <c r="P153" s="6">
        <f t="shared" si="23"/>
        <v>0</v>
      </c>
    </row>
    <row r="154" spans="1:16" x14ac:dyDescent="0.25">
      <c r="A154" s="4">
        <v>750</v>
      </c>
      <c r="B154" s="4" t="s">
        <v>11</v>
      </c>
      <c r="C154" s="4" t="s">
        <v>6</v>
      </c>
      <c r="D154" s="1">
        <v>23.831728605799999</v>
      </c>
      <c r="E154" s="1">
        <v>72922.078860699999</v>
      </c>
      <c r="F154" s="1">
        <v>25.8629821221</v>
      </c>
      <c r="G154" s="1">
        <v>69792.086306500001</v>
      </c>
      <c r="H154" s="47">
        <f t="shared" si="21"/>
        <v>2.0312535163000014</v>
      </c>
      <c r="I154" s="47">
        <f t="shared" si="19"/>
        <v>-3129.9925541999983</v>
      </c>
      <c r="J154" s="48">
        <f t="shared" si="24"/>
        <v>8.5233159117364625</v>
      </c>
      <c r="K154" s="10">
        <v>71.185609491500003</v>
      </c>
      <c r="L154" s="42">
        <v>7.0695264799800004</v>
      </c>
      <c r="M154" s="42">
        <v>12691.133113399999</v>
      </c>
      <c r="N154" s="42">
        <v>25.8629821221</v>
      </c>
      <c r="O154" s="42">
        <v>69792.086306500001</v>
      </c>
      <c r="P154" s="6">
        <f t="shared" si="23"/>
        <v>0</v>
      </c>
    </row>
    <row r="155" spans="1:16" x14ac:dyDescent="0.25">
      <c r="A155" s="4">
        <v>1146</v>
      </c>
      <c r="B155" s="4" t="s">
        <v>11</v>
      </c>
      <c r="C155" s="4" t="s">
        <v>5</v>
      </c>
      <c r="D155" s="1">
        <v>19.244159248100001</v>
      </c>
      <c r="E155" s="1">
        <v>57596.8756813</v>
      </c>
      <c r="F155" s="1">
        <v>20.90221038</v>
      </c>
      <c r="G155" s="1">
        <v>61169.567139999999</v>
      </c>
      <c r="H155" s="47">
        <f t="shared" si="21"/>
        <v>1.6580511318999989</v>
      </c>
      <c r="I155" s="47">
        <f t="shared" si="19"/>
        <v>3572.6914586999992</v>
      </c>
      <c r="J155" s="48">
        <f t="shared" si="24"/>
        <v>8.615866822364298</v>
      </c>
      <c r="K155" s="10">
        <v>87.337478609800002</v>
      </c>
      <c r="L155" s="42">
        <v>20.90221038</v>
      </c>
      <c r="M155" s="42">
        <v>61169.567139999999</v>
      </c>
      <c r="N155" s="42">
        <v>20.90221038</v>
      </c>
      <c r="O155" s="42">
        <v>61169.567139999999</v>
      </c>
      <c r="P155" s="6">
        <f t="shared" si="23"/>
        <v>0</v>
      </c>
    </row>
    <row r="156" spans="1:16" x14ac:dyDescent="0.25">
      <c r="A156" s="4">
        <v>1150</v>
      </c>
      <c r="B156" s="4" t="s">
        <v>11</v>
      </c>
      <c r="C156" s="4" t="s">
        <v>5</v>
      </c>
      <c r="D156" s="1">
        <v>19.336561575000001</v>
      </c>
      <c r="E156" s="1">
        <v>56394.8372322</v>
      </c>
      <c r="F156" s="1">
        <v>20.731110472499999</v>
      </c>
      <c r="G156" s="1">
        <v>59657.728160500003</v>
      </c>
      <c r="H156" s="47">
        <f t="shared" si="21"/>
        <v>1.3945488974999982</v>
      </c>
      <c r="I156" s="47">
        <f t="shared" si="19"/>
        <v>3262.890928300003</v>
      </c>
      <c r="J156" s="48">
        <f t="shared" si="24"/>
        <v>7.2119797105137513</v>
      </c>
      <c r="K156" s="10">
        <v>88.001597690099999</v>
      </c>
      <c r="L156" s="17">
        <v>20.731110472499999</v>
      </c>
      <c r="M156" s="17">
        <v>59657.728160500003</v>
      </c>
      <c r="N156" s="42">
        <v>20.731110472499999</v>
      </c>
      <c r="O156" s="42">
        <v>59657.728160500003</v>
      </c>
      <c r="P156" s="6">
        <f t="shared" si="23"/>
        <v>0</v>
      </c>
    </row>
    <row r="157" spans="1:16" x14ac:dyDescent="0.25">
      <c r="A157" s="4">
        <v>1154</v>
      </c>
      <c r="B157" s="4" t="s">
        <v>11</v>
      </c>
      <c r="C157" s="4" t="s">
        <v>5</v>
      </c>
      <c r="D157" s="1">
        <v>19.6424359552</v>
      </c>
      <c r="E157" s="1">
        <v>56495.806862500001</v>
      </c>
      <c r="F157" s="1">
        <v>21.0369848528</v>
      </c>
      <c r="G157" s="1">
        <v>59758.697790799997</v>
      </c>
      <c r="H157" s="47">
        <f t="shared" si="21"/>
        <v>1.3945488976</v>
      </c>
      <c r="I157" s="47">
        <f t="shared" si="19"/>
        <v>3262.8909282999957</v>
      </c>
      <c r="J157" s="48">
        <f t="shared" si="24"/>
        <v>7.0996738937097916</v>
      </c>
      <c r="K157" s="10">
        <v>88.178402608100001</v>
      </c>
      <c r="L157" s="17">
        <v>21.0369848528</v>
      </c>
      <c r="M157" s="17">
        <v>59758.697790799997</v>
      </c>
      <c r="N157" s="42">
        <v>21.0369848528</v>
      </c>
      <c r="O157" s="42">
        <v>59758.697790799997</v>
      </c>
      <c r="P157" s="6">
        <f t="shared" si="23"/>
        <v>0</v>
      </c>
    </row>
    <row r="160" spans="1:16" x14ac:dyDescent="0.25">
      <c r="G160"/>
      <c r="H160" s="51"/>
    </row>
    <row r="161" spans="7:8" x14ac:dyDescent="0.25">
      <c r="G161"/>
      <c r="H161" s="51"/>
    </row>
    <row r="162" spans="7:8" x14ac:dyDescent="0.25">
      <c r="G162"/>
      <c r="H162" s="51"/>
    </row>
    <row r="163" spans="7:8" x14ac:dyDescent="0.25">
      <c r="G163"/>
      <c r="H163" s="51"/>
    </row>
    <row r="164" spans="7:8" x14ac:dyDescent="0.25">
      <c r="G164"/>
      <c r="H164" s="51"/>
    </row>
    <row r="165" spans="7:8" x14ac:dyDescent="0.25">
      <c r="G165"/>
      <c r="H165" s="51"/>
    </row>
    <row r="166" spans="7:8" x14ac:dyDescent="0.25">
      <c r="G166"/>
      <c r="H166" s="51"/>
    </row>
    <row r="167" spans="7:8" x14ac:dyDescent="0.25">
      <c r="G167"/>
      <c r="H167" s="51"/>
    </row>
    <row r="168" spans="7:8" x14ac:dyDescent="0.25">
      <c r="G168"/>
      <c r="H168" s="51"/>
    </row>
    <row r="169" spans="7:8" x14ac:dyDescent="0.25">
      <c r="G169"/>
      <c r="H169" s="51"/>
    </row>
    <row r="170" spans="7:8" x14ac:dyDescent="0.25">
      <c r="G170"/>
      <c r="H170" s="51"/>
    </row>
    <row r="171" spans="7:8" x14ac:dyDescent="0.25">
      <c r="G171"/>
      <c r="H171" s="51"/>
    </row>
    <row r="172" spans="7:8" x14ac:dyDescent="0.25">
      <c r="G172"/>
      <c r="H172" s="51"/>
    </row>
    <row r="173" spans="7:8" x14ac:dyDescent="0.25">
      <c r="G173"/>
      <c r="H173" s="51"/>
    </row>
    <row r="174" spans="7:8" x14ac:dyDescent="0.25">
      <c r="G174"/>
      <c r="H174" s="51"/>
    </row>
    <row r="175" spans="7:8" x14ac:dyDescent="0.25">
      <c r="G175"/>
      <c r="H175" s="51"/>
    </row>
    <row r="176" spans="7:8" x14ac:dyDescent="0.25">
      <c r="G176"/>
      <c r="H176" s="51"/>
    </row>
    <row r="177" spans="7:8" x14ac:dyDescent="0.25">
      <c r="G177"/>
      <c r="H177" s="51"/>
    </row>
    <row r="178" spans="7:8" x14ac:dyDescent="0.25">
      <c r="G178"/>
      <c r="H178" s="51"/>
    </row>
    <row r="179" spans="7:8" x14ac:dyDescent="0.25">
      <c r="G179"/>
      <c r="H179" s="51"/>
    </row>
    <row r="180" spans="7:8" x14ac:dyDescent="0.25">
      <c r="G180"/>
      <c r="H180" s="51"/>
    </row>
    <row r="181" spans="7:8" x14ac:dyDescent="0.25">
      <c r="G181"/>
      <c r="H181" s="51"/>
    </row>
    <row r="182" spans="7:8" x14ac:dyDescent="0.25">
      <c r="G182"/>
      <c r="H182" s="51"/>
    </row>
    <row r="183" spans="7:8" x14ac:dyDescent="0.25">
      <c r="G183"/>
      <c r="H183" s="51"/>
    </row>
    <row r="184" spans="7:8" x14ac:dyDescent="0.25">
      <c r="G184"/>
      <c r="H184" s="51"/>
    </row>
    <row r="185" spans="7:8" x14ac:dyDescent="0.25">
      <c r="G185"/>
      <c r="H185" s="51"/>
    </row>
    <row r="186" spans="7:8" x14ac:dyDescent="0.25">
      <c r="G186"/>
      <c r="H186" s="51"/>
    </row>
    <row r="187" spans="7:8" x14ac:dyDescent="0.25">
      <c r="G187"/>
      <c r="H187" s="51"/>
    </row>
    <row r="188" spans="7:8" x14ac:dyDescent="0.25">
      <c r="G188"/>
      <c r="H188" s="51"/>
    </row>
  </sheetData>
  <autoFilter ref="A1:J15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22" sqref="C22"/>
    </sheetView>
  </sheetViews>
  <sheetFormatPr defaultRowHeight="15" x14ac:dyDescent="0.25"/>
  <cols>
    <col min="1" max="1" width="9.140625" style="43"/>
    <col min="2" max="2" width="24.7109375" customWidth="1"/>
    <col min="3" max="3" width="160.85546875" style="46" customWidth="1"/>
  </cols>
  <sheetData>
    <row r="1" spans="1:3" s="43" customFormat="1" x14ac:dyDescent="0.25">
      <c r="A1" s="43" t="s">
        <v>31</v>
      </c>
      <c r="B1" s="43" t="s">
        <v>8</v>
      </c>
      <c r="C1" s="46" t="s">
        <v>47</v>
      </c>
    </row>
    <row r="2" spans="1:3" s="43" customFormat="1" x14ac:dyDescent="0.25">
      <c r="A2" s="43" t="s">
        <v>32</v>
      </c>
      <c r="B2" s="43" t="s">
        <v>46</v>
      </c>
      <c r="C2" s="46" t="s">
        <v>48</v>
      </c>
    </row>
    <row r="3" spans="1:3" s="43" customFormat="1" x14ac:dyDescent="0.25">
      <c r="A3" s="43" t="s">
        <v>33</v>
      </c>
      <c r="B3" s="43" t="s">
        <v>1</v>
      </c>
      <c r="C3" s="46" t="s">
        <v>49</v>
      </c>
    </row>
    <row r="4" spans="1:3" x14ac:dyDescent="0.25">
      <c r="A4" s="43" t="s">
        <v>28</v>
      </c>
      <c r="B4" s="43" t="s">
        <v>12</v>
      </c>
      <c r="C4" s="46" t="s">
        <v>22</v>
      </c>
    </row>
    <row r="5" spans="1:3" x14ac:dyDescent="0.25">
      <c r="A5" s="43" t="s">
        <v>29</v>
      </c>
      <c r="B5" s="43" t="s">
        <v>13</v>
      </c>
      <c r="C5" s="46" t="s">
        <v>24</v>
      </c>
    </row>
    <row r="6" spans="1:3" x14ac:dyDescent="0.25">
      <c r="A6" s="43" t="s">
        <v>30</v>
      </c>
      <c r="B6" s="43" t="s">
        <v>14</v>
      </c>
      <c r="C6" s="46" t="s">
        <v>23</v>
      </c>
    </row>
    <row r="7" spans="1:3" x14ac:dyDescent="0.25">
      <c r="A7" s="43" t="s">
        <v>34</v>
      </c>
      <c r="B7" s="43" t="s">
        <v>15</v>
      </c>
      <c r="C7" s="46" t="s">
        <v>25</v>
      </c>
    </row>
    <row r="8" spans="1:3" x14ac:dyDescent="0.25">
      <c r="A8" s="43" t="s">
        <v>35</v>
      </c>
      <c r="B8" s="43" t="s">
        <v>2</v>
      </c>
      <c r="C8" s="46" t="s">
        <v>26</v>
      </c>
    </row>
    <row r="9" spans="1:3" x14ac:dyDescent="0.25">
      <c r="A9" s="43" t="s">
        <v>36</v>
      </c>
      <c r="B9" s="43" t="s">
        <v>50</v>
      </c>
      <c r="C9" s="46" t="s">
        <v>51</v>
      </c>
    </row>
    <row r="10" spans="1:3" x14ac:dyDescent="0.25">
      <c r="A10" s="43" t="s">
        <v>37</v>
      </c>
      <c r="B10" s="43" t="s">
        <v>3</v>
      </c>
      <c r="C10" s="46" t="s">
        <v>27</v>
      </c>
    </row>
    <row r="11" spans="1:3" ht="45" x14ac:dyDescent="0.25">
      <c r="A11" s="43" t="s">
        <v>38</v>
      </c>
      <c r="B11" s="43" t="s">
        <v>18</v>
      </c>
      <c r="C11" s="46" t="s">
        <v>45</v>
      </c>
    </row>
    <row r="12" spans="1:3" x14ac:dyDescent="0.25">
      <c r="A12" s="43" t="s">
        <v>39</v>
      </c>
      <c r="B12" s="43" t="s">
        <v>19</v>
      </c>
      <c r="C12" s="46" t="s">
        <v>52</v>
      </c>
    </row>
    <row r="13" spans="1:3" x14ac:dyDescent="0.25">
      <c r="A13" s="43" t="s">
        <v>40</v>
      </c>
      <c r="B13" s="43" t="s">
        <v>20</v>
      </c>
      <c r="C13" s="46" t="s">
        <v>53</v>
      </c>
    </row>
    <row r="14" spans="1:3" x14ac:dyDescent="0.25">
      <c r="A14" s="43" t="s">
        <v>41</v>
      </c>
      <c r="B14" s="43" t="s">
        <v>9</v>
      </c>
      <c r="C14" s="46" t="s">
        <v>54</v>
      </c>
    </row>
    <row r="15" spans="1:3" x14ac:dyDescent="0.25">
      <c r="A15" s="43" t="s">
        <v>42</v>
      </c>
      <c r="B15" s="43" t="s">
        <v>10</v>
      </c>
      <c r="C15" s="46" t="s">
        <v>55</v>
      </c>
    </row>
    <row r="16" spans="1:3" ht="30" x14ac:dyDescent="0.25">
      <c r="A16" s="43" t="s">
        <v>43</v>
      </c>
      <c r="B16" s="4" t="s">
        <v>21</v>
      </c>
      <c r="C16" s="46" t="s">
        <v>44</v>
      </c>
    </row>
    <row r="17" spans="2:2" x14ac:dyDescent="0.25">
      <c r="B17" s="45"/>
    </row>
    <row r="22" spans="2:2" x14ac:dyDescent="0.25">
      <c r="B22" s="43"/>
    </row>
    <row r="23" spans="2:2" x14ac:dyDescent="0.25">
      <c r="B23" s="43"/>
    </row>
    <row r="24" spans="2:2" x14ac:dyDescent="0.25">
      <c r="B24"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Fleet</vt:lpstr>
      <vt:lpstr>Commercial Vehicle Dictionary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Kelley</dc:creator>
  <cp:lastModifiedBy>Michael Kuby</cp:lastModifiedBy>
  <dcterms:created xsi:type="dcterms:W3CDTF">2012-02-16T21:20:17Z</dcterms:created>
  <dcterms:modified xsi:type="dcterms:W3CDTF">2014-09-04T00:58:28Z</dcterms:modified>
</cp:coreProperties>
</file>